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ile\Shared Folders\Ch-AZhP\IFS\Market_reviews\FSC_MarRev\2019_Q4\"/>
    </mc:Choice>
  </mc:AlternateContent>
  <bookViews>
    <workbookView xWindow="-15" yWindow="4860" windowWidth="19320" windowHeight="4905" tabRatio="850"/>
  </bookViews>
  <sheets>
    <sheet name="Заглавна" sheetId="29" r:id="rId1"/>
    <sheet name="Табл. 1.1" sheetId="28" r:id="rId2"/>
    <sheet name="Табл. 1.2" sheetId="14" r:id="rId3"/>
    <sheet name="Табл. 1.3" sheetId="30" r:id="rId4"/>
    <sheet name="Табл. 1.4" sheetId="34" r:id="rId5"/>
    <sheet name="Табл. 2.1" sheetId="31" r:id="rId6"/>
    <sheet name="Табл. 2.2" sheetId="32" r:id="rId7"/>
    <sheet name="Табл. 2.3" sheetId="33" r:id="rId8"/>
    <sheet name="Табл. 3.1" sheetId="35" r:id="rId9"/>
    <sheet name="Табл. 3.2" sheetId="37" r:id="rId10"/>
    <sheet name="Табл. 3.3" sheetId="39" r:id="rId11"/>
    <sheet name="Табл. 4" sheetId="41" r:id="rId12"/>
  </sheets>
  <externalReferences>
    <externalReference r:id="rId13"/>
    <externalReference r:id="rId14"/>
  </externalReferences>
  <definedNames>
    <definedName name="_xlnm._FilterDatabase" localSheetId="2" hidden="1">'Табл. 1.2'!$A$2:$L$41</definedName>
    <definedName name="_xlnm._FilterDatabase" localSheetId="4" hidden="1">'Табл. 1.4'!$A$3:$E$42</definedName>
    <definedName name="_xlnm._FilterDatabase" localSheetId="6" hidden="1">'Табл. 2.2'!$A$2:$D$34</definedName>
    <definedName name="_xlnm._FilterDatabase" localSheetId="7" hidden="1">'Табл. 2.3'!$A$2:$R$134</definedName>
    <definedName name="_xlnm._FilterDatabase" localSheetId="9" hidden="1">'Табл. 3.2'!$A$2:$I$62</definedName>
    <definedName name="_xlnm._FilterDatabase" localSheetId="10" hidden="1">'Табл. 3.3'!$A$2:$I$2</definedName>
    <definedName name="db">#REF!</definedName>
    <definedName name="ifdb">#REF!</definedName>
    <definedName name="_xlnm.Print_Area" localSheetId="0">Заглавна!$A$1:$K$44</definedName>
    <definedName name="_xlnm.Print_Area" localSheetId="1">'Табл. 1.1'!$A$1:$D$13</definedName>
    <definedName name="_xlnm.Print_Area" localSheetId="2">'Табл. 1.2'!$A$1:$I$47</definedName>
    <definedName name="_xlnm.Print_Area" localSheetId="3">'Табл. 1.3'!$A$1:$B$14</definedName>
    <definedName name="_xlnm.Print_Area" localSheetId="4">'Табл. 1.4'!$A$1:$E$42</definedName>
    <definedName name="_xlnm.Print_Area" localSheetId="6">'Табл. 2.2'!$A$1:$D$49</definedName>
    <definedName name="_xlnm.Print_Area" localSheetId="7">'Табл. 2.3'!$A$1:$R$170</definedName>
    <definedName name="_xlnm.Print_Area" localSheetId="8">'Табл. 3.1'!$A$1:$B$6</definedName>
    <definedName name="_xlnm.Print_Area" localSheetId="9">'Табл. 3.2'!$A$1:$I$78</definedName>
    <definedName name="_xlnm.Print_Area" localSheetId="10">'Табл. 3.3'!$A$1:$I$22</definedName>
    <definedName name="_xlnm.Print_Area" localSheetId="11">'Табл. 4'!$A$1:$B$13</definedName>
    <definedName name="_xlnm.Print_Titles" localSheetId="2">'Табл. 1.2'!$1:$2</definedName>
    <definedName name="_xlnm.Print_Titles" localSheetId="7">'Табл. 2.3'!$1:$2</definedName>
    <definedName name="_xlnm.Print_Titles" localSheetId="9">'Табл. 3.2'!$A:$A</definedName>
    <definedName name="Лиценз">[1]Names!$A$1:$A$4</definedName>
    <definedName name="Специализация">[2]Names!$B$1:$B$3</definedName>
  </definedNames>
  <calcPr calcId="162913"/>
</workbook>
</file>

<file path=xl/calcChain.xml><?xml version="1.0" encoding="utf-8"?>
<calcChain xmlns="http://schemas.openxmlformats.org/spreadsheetml/2006/main">
  <c r="G134" i="33" l="1"/>
  <c r="M134" i="33" l="1"/>
  <c r="I134" i="33"/>
  <c r="J134" i="33"/>
  <c r="B47" i="32" l="1"/>
  <c r="B48" i="32"/>
  <c r="B45" i="32"/>
  <c r="B46" i="32"/>
  <c r="B43" i="32"/>
  <c r="B44" i="32"/>
  <c r="B41" i="32"/>
  <c r="B42" i="32"/>
  <c r="B40" i="32"/>
  <c r="B39" i="32"/>
  <c r="B7" i="30" l="1"/>
  <c r="I4" i="14" l="1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3" i="14"/>
  <c r="D41" i="14"/>
  <c r="E41" i="14"/>
  <c r="F41" i="14"/>
  <c r="G41" i="14"/>
  <c r="H41" i="14"/>
  <c r="I41" i="14"/>
  <c r="C41" i="14"/>
  <c r="B34" i="32" l="1"/>
  <c r="C34" i="32"/>
  <c r="D34" i="32"/>
  <c r="B49" i="32"/>
  <c r="C12" i="39" l="1"/>
  <c r="D12" i="39"/>
  <c r="E12" i="39"/>
  <c r="F12" i="39"/>
  <c r="G12" i="39"/>
  <c r="H12" i="39"/>
  <c r="I12" i="39"/>
  <c r="B12" i="39"/>
  <c r="B18" i="39" l="1"/>
  <c r="B17" i="39"/>
  <c r="B19" i="39"/>
  <c r="B21" i="39"/>
  <c r="B20" i="39"/>
  <c r="B76" i="37"/>
  <c r="C53" i="37"/>
  <c r="D53" i="37"/>
  <c r="E53" i="37"/>
  <c r="F53" i="37"/>
  <c r="G53" i="37"/>
  <c r="B60" i="37" s="1"/>
  <c r="H53" i="37"/>
  <c r="I53" i="37"/>
  <c r="B53" i="37"/>
  <c r="B59" i="37" l="1"/>
  <c r="B58" i="37"/>
  <c r="B57" i="37"/>
  <c r="B61" i="37"/>
  <c r="C170" i="33"/>
  <c r="N134" i="33" l="1"/>
  <c r="D134" i="33"/>
  <c r="E134" i="33"/>
  <c r="C147" i="33" s="1"/>
  <c r="F134" i="33"/>
  <c r="C143" i="33" s="1"/>
  <c r="H134" i="33"/>
  <c r="K134" i="33"/>
  <c r="C148" i="33" s="1"/>
  <c r="L134" i="33"/>
  <c r="O134" i="33"/>
  <c r="P134" i="33"/>
  <c r="Q134" i="33"/>
  <c r="R134" i="33"/>
  <c r="C134" i="33"/>
  <c r="C153" i="33" l="1"/>
  <c r="C150" i="33"/>
  <c r="C146" i="33"/>
  <c r="C152" i="33"/>
  <c r="C154" i="33"/>
  <c r="C149" i="33"/>
  <c r="C151" i="33"/>
  <c r="C144" i="33"/>
  <c r="C140" i="33"/>
  <c r="C142" i="33"/>
  <c r="C145" i="33"/>
  <c r="C141" i="33"/>
</calcChain>
</file>

<file path=xl/sharedStrings.xml><?xml version="1.0" encoding="utf-8"?>
<sst xmlns="http://schemas.openxmlformats.org/spreadsheetml/2006/main" count="757" uniqueCount="441">
  <si>
    <t>ДЕЛТА КРЕДИТ АДСИЦ (АЛФА КРЕДИТ АДСИЦ )</t>
  </si>
  <si>
    <t>(млн.лв.)</t>
  </si>
  <si>
    <t>Управлявани активи</t>
  </si>
  <si>
    <t>Вземания
(до 1 г.)</t>
  </si>
  <si>
    <t>Вземания
(над 1 г.)</t>
  </si>
  <si>
    <t xml:space="preserve">Брой на решенията за неиздаване на окончателна забрана 
за публикуване на търгови предложения </t>
  </si>
  <si>
    <t>Вид лиценз</t>
  </si>
  <si>
    <t>частичен</t>
  </si>
  <si>
    <t>ОБЩО</t>
  </si>
  <si>
    <t>Пряко</t>
  </si>
  <si>
    <t>Непряко</t>
  </si>
  <si>
    <t>Небанкови ИП</t>
  </si>
  <si>
    <t>Брой на ИП</t>
  </si>
  <si>
    <t>С чуждестранно участие от ЕС</t>
  </si>
  <si>
    <t>С чуждестранно участие от трети страни</t>
  </si>
  <si>
    <t>пълен</t>
  </si>
  <si>
    <t>малък</t>
  </si>
  <si>
    <t>Банки ИП</t>
  </si>
  <si>
    <t>Клонове</t>
  </si>
  <si>
    <t>КОМИСИЯ ЗА ФИНАНСОВ НАДЗОР</t>
  </si>
  <si>
    <t>Инвестиционни посредници (ИП)</t>
  </si>
  <si>
    <t>Табл. 1.1</t>
  </si>
  <si>
    <t>Брой ИП с чуждестранно участие</t>
  </si>
  <si>
    <t>Табл. 1.2</t>
  </si>
  <si>
    <t>Табл. 1.3</t>
  </si>
  <si>
    <t>Табл. 1.4</t>
  </si>
  <si>
    <t>ИП извършващи доверително управление</t>
  </si>
  <si>
    <t>Табл. 2.1</t>
  </si>
  <si>
    <t>Брой на чуждестранни КИС</t>
  </si>
  <si>
    <t>Табл. 2.2</t>
  </si>
  <si>
    <t>Табл. 2.3</t>
  </si>
  <si>
    <t>Акционерни дружества със специална инвестиционна цел (АДСИЦ)</t>
  </si>
  <si>
    <t>Табл. 3.1</t>
  </si>
  <si>
    <t>Брой на АДСИЦ</t>
  </si>
  <si>
    <t>Табл. 3.2</t>
  </si>
  <si>
    <t>Вертикален сравнителен анализ на АДСИЦ за вземания</t>
  </si>
  <si>
    <t>Табл. 4</t>
  </si>
  <si>
    <t>Публични дружества и емитенти</t>
  </si>
  <si>
    <t>Брой на публични дружества и емитенти</t>
  </si>
  <si>
    <t>Общо</t>
  </si>
  <si>
    <t>Общо инвестиционни посредници</t>
  </si>
  <si>
    <t>Инвестиционни посредници с пълен лиценз</t>
  </si>
  <si>
    <t>Инвестиционни посредници с частичен лиценз</t>
  </si>
  <si>
    <t>Инвестиционни посредници с малък лиценз</t>
  </si>
  <si>
    <t>Общо активи, основен и собствен капитал на небанковите ИП</t>
  </si>
  <si>
    <t>ИП формирали търговски портфейл</t>
  </si>
  <si>
    <t>ИП формирали инвестиционен портфейл</t>
  </si>
  <si>
    <t>Договорни фондове</t>
  </si>
  <si>
    <t>Взаимни фондове - чуждестранни КИС</t>
  </si>
  <si>
    <t>Нефинансови активи</t>
  </si>
  <si>
    <t>Други</t>
  </si>
  <si>
    <t>Относителен дял</t>
  </si>
  <si>
    <t>Общо за АДСИЦ, извършващи секюритизация на вземания</t>
  </si>
  <si>
    <t>АГРО ФИНАНС АДСИЦ</t>
  </si>
  <si>
    <t>АГРОЕНЕРДЖИ АДСИЦ</t>
  </si>
  <si>
    <t>АДВАНС ТЕРАФОНД АДСИЦ</t>
  </si>
  <si>
    <t>БУЛЛЕНД ИНВЕСТМЪНТС АДСИЦ</t>
  </si>
  <si>
    <t>ЗЕНИТ ИМОТИ АДСИЦ</t>
  </si>
  <si>
    <t>АКТИВ ПРОПЪРТИС АДСИЦ</t>
  </si>
  <si>
    <t>АЛТЕРОН АДСИЦ</t>
  </si>
  <si>
    <t>БОЛКАН ПРОПЪРТИ ИНСТРУМЕНТС АДСИЦ</t>
  </si>
  <si>
    <t>ВАЛОР ПРОПЪРТИС АДСИЦ</t>
  </si>
  <si>
    <t>ЕЙЧ БИ ДЖИ ФОНД ЗА ИНВЕСТИЦИОННИ ИМОТИ АДСИЦ</t>
  </si>
  <si>
    <t>ЕКСПАТ БЕТА АДСИЦ</t>
  </si>
  <si>
    <t>И АР ДЖИ КАПИТАЛ - 3 АДСИЦ</t>
  </si>
  <si>
    <t>ИНВЕСТ ПРОПЪРТИ АДСИЦ</t>
  </si>
  <si>
    <t>ИНТЕРКАПИТАЛ ПРОПЪРТИ ДИВЕЛОПМЪНТ АДСИЦ</t>
  </si>
  <si>
    <t>КУАНТУМ ДИВЕЛОПМЪНТС АДСИЦ</t>
  </si>
  <si>
    <t>ЛЮК АДСИЦ</t>
  </si>
  <si>
    <t>ПАРК АДСИЦ</t>
  </si>
  <si>
    <t>ПИ АР СИ АДСИЦ</t>
  </si>
  <si>
    <t>ПРАЙМ ПРОПЪРТИ БГ АДСИЦ</t>
  </si>
  <si>
    <t>ПРЕМИЕР ФОНД АДСИЦ</t>
  </si>
  <si>
    <t>РОЙ ПРОПЪРТИ ФЪНД АДСИЦ</t>
  </si>
  <si>
    <t>СЕРДИКА ПРОПЪРТИС АДСИЦ</t>
  </si>
  <si>
    <t>СИИ ИМОТИ АДСИЦ</t>
  </si>
  <si>
    <t>СИТИ ПРОПЪРТИС АДСИЦ</t>
  </si>
  <si>
    <t>СОФАРМА БИЛДИНГС АДСИЦ</t>
  </si>
  <si>
    <t>СОФАРМА ИМОТИ АДСИЦ</t>
  </si>
  <si>
    <t>СУПЕР БОРОВЕЦ ПРОПЪРТИ ФОНД АДСИЦ</t>
  </si>
  <si>
    <t>ТУРИН ИМОТИ АДСИЦ</t>
  </si>
  <si>
    <t>ФЕЪРПЛЕЙ  ПРОПЪРТИС АДСИЦ</t>
  </si>
  <si>
    <t>ФОНД ЗА ИНВЕСТИЦИИ В НЕДВИЖИМИ ИМОТИ - ФИНИ АДСИЦ</t>
  </si>
  <si>
    <t>ФОРУКОМ ФОНД ИМОТИ АДСИЦ</t>
  </si>
  <si>
    <t>ЦКБ РИЪЛ ИСТЕЙТ ФОНД АДСИЦ</t>
  </si>
  <si>
    <t>ЮНАЙТЕД ПРОПЪРТИС АДСИЦ</t>
  </si>
  <si>
    <t>Активи и капитал на АДСИЦ, извършващи секюритизация на недвижими имоти</t>
  </si>
  <si>
    <t>Финансови активи</t>
  </si>
  <si>
    <t>Парични наличности</t>
  </si>
  <si>
    <t>Вземания</t>
  </si>
  <si>
    <t>Вертикален сравнителен анализ на АДСИЦ за недвижими имоти</t>
  </si>
  <si>
    <t xml:space="preserve">ОБЩО АКТИВИ </t>
  </si>
  <si>
    <t>Инвестиционни имоти</t>
  </si>
  <si>
    <t>КЕПИТЪЛ МЕНИДЖМЪНТ АДСИЦ</t>
  </si>
  <si>
    <t>ЛЕВ ИНВЕСТ АДСИЦ</t>
  </si>
  <si>
    <t>ТРАНСИНВЕСТМЪНТ АДСИЦ</t>
  </si>
  <si>
    <t>ФОНД ЗА ЕНЕРГЕТИКА И ЕНЕРГИЙНИ ИКОНОМИИ - ФЕЕИ АДСИЦ</t>
  </si>
  <si>
    <t>ДЕБИТУМ ИНВЕСТ АДСИЦ</t>
  </si>
  <si>
    <t>Активи и капитал на АДСИЦ, извършващи секюритизация на вземания</t>
  </si>
  <si>
    <t>ОБЩО АКТИВИ</t>
  </si>
  <si>
    <t>Брой</t>
  </si>
  <si>
    <t>Общо парични средства</t>
  </si>
  <si>
    <t>Срочни депозити</t>
  </si>
  <si>
    <t>Общо финансови активи и инструменти</t>
  </si>
  <si>
    <t>Акции</t>
  </si>
  <si>
    <t>Права</t>
  </si>
  <si>
    <t>Дългови</t>
  </si>
  <si>
    <t>Дялове на КИС</t>
  </si>
  <si>
    <t>Инструменти на паричен пазар</t>
  </si>
  <si>
    <t>НЕТНИ АКТИВИ</t>
  </si>
  <si>
    <t>Отн. дял от нетните активи</t>
  </si>
  <si>
    <t>Табл. 3.3</t>
  </si>
  <si>
    <t>Други финансови инструменти</t>
  </si>
  <si>
    <t>АДСИЦ, извършващи секюритизация на вземания</t>
  </si>
  <si>
    <t>АДСИЦ, извършващи секюритизация на недвижими имоти</t>
  </si>
  <si>
    <t xml:space="preserve">Финансови активи </t>
  </si>
  <si>
    <t xml:space="preserve">Парични наличности </t>
  </si>
  <si>
    <t xml:space="preserve">Вземания </t>
  </si>
  <si>
    <t xml:space="preserve">Други </t>
  </si>
  <si>
    <t>Собствен
капитал</t>
  </si>
  <si>
    <t>ОБЩО
АКТИВИ</t>
  </si>
  <si>
    <t xml:space="preserve">Инвестиционни
имоти </t>
  </si>
  <si>
    <t>Регистриран капитал</t>
  </si>
  <si>
    <t>Собствен капитал</t>
  </si>
  <si>
    <t>Парични
наличности</t>
  </si>
  <si>
    <t>Финансови
активи</t>
  </si>
  <si>
    <t>Относителен
дял</t>
  </si>
  <si>
    <t>Показатели</t>
  </si>
  <si>
    <t>Наименоване на ИП</t>
  </si>
  <si>
    <t>Вид на ИП</t>
  </si>
  <si>
    <t xml:space="preserve">Основен капитал </t>
  </si>
  <si>
    <t>Разгледани проспекти и търгови предложения</t>
  </si>
  <si>
    <t>Брой публични дружества и емитенти</t>
  </si>
  <si>
    <t>Брой на проспектите за първично публично предлагане</t>
  </si>
  <si>
    <t>Пазарна стойност на търговския портфейл (млн.лв.)</t>
  </si>
  <si>
    <t>Пазарна стойност на инвестиционния портфейл (млн.лв.)</t>
  </si>
  <si>
    <t>Обща стойност на финансовите инструменти, включени в търговския и инвестиционен портфейл (млн.лв.)</t>
  </si>
  <si>
    <t>Пазарна стойност на ценните книжа, предоставени за доверително управление (млн.лв.)</t>
  </si>
  <si>
    <t>Парични средства (млн.лв.)</t>
  </si>
  <si>
    <t>Размер на емисията (млн.лв.) *</t>
  </si>
  <si>
    <t>Оборот (млн.лв.)**</t>
  </si>
  <si>
    <t>Вземания (над 1 година)</t>
  </si>
  <si>
    <t>Вземания (до 1 година)</t>
  </si>
  <si>
    <t>ДСК УПРАВЛЕНИЕ НА АКТИВИ АД</t>
  </si>
  <si>
    <t>КАПМАН АСЕТ МЕНИДЖМЪНТ АД</t>
  </si>
  <si>
    <t>КАРОЛ КАПИТАЛ МЕНИДЖМЪНТ ЕАД</t>
  </si>
  <si>
    <t>ВАРЧЕВ МЕНИДЖИНГ КОМПАНИ ЕАД</t>
  </si>
  <si>
    <t>ЮГ МАРКЕТ ФОНД МЕНИДЖМЪНТ АД</t>
  </si>
  <si>
    <t>АКТИВА АСЕТ МЕНИДЖМЪНТ АД</t>
  </si>
  <si>
    <t>ИНВЕСТ ФОНД МЕНИДЖМЪНТ АД</t>
  </si>
  <si>
    <t>ЕЛАНА ФОНД МЕНИДЖМЪНТ АД</t>
  </si>
  <si>
    <t>ЗЛАТЕН ЛЕВ КАПИТАЛ АД</t>
  </si>
  <si>
    <t>ОББ АСЕТ МЕНИДЖМЪНТ АД</t>
  </si>
  <si>
    <t>АРКУС АСЕТ МЕНИДЖМЪНТ АД</t>
  </si>
  <si>
    <t>ПФБК АСЕТ МЕНИДЖМЪНТ АД</t>
  </si>
  <si>
    <t>РЕАЛ ФИНАНС АСЕТ МЕНИДЖМЪНТ АД</t>
  </si>
  <si>
    <t>ОБЩИНСКА БАНКА АСЕТ МЕНИДЖМЪНТ ЕАД</t>
  </si>
  <si>
    <t>ЕКСПАТ АСЕТ МЕНИДЖМЪНТ ЕАД</t>
  </si>
  <si>
    <t>ЦКБ АСЕТС МЕНИДЖМЪНТ ЕАД</t>
  </si>
  <si>
    <t>ДСК АЛТЕРНАТИВА</t>
  </si>
  <si>
    <t>ДСК БАЛАНС</t>
  </si>
  <si>
    <t>ДСК ЕВРО АКТИВ</t>
  </si>
  <si>
    <t>ДСК СТАБИЛНОСТ - ЕВРОПЕЙСКИ АКЦИИ</t>
  </si>
  <si>
    <t>ДСК СТАНДАРТ</t>
  </si>
  <si>
    <t>АДВАНС ГЛОБАЛ ТРЕНДС</t>
  </si>
  <si>
    <t>АДВАНС ИЗТОЧНА ЕВРОПА</t>
  </si>
  <si>
    <t>КАПМАН ФИКС</t>
  </si>
  <si>
    <t>ВАРЧЕВ ВИСОКОДОХОДЕН ФОНД</t>
  </si>
  <si>
    <t>ЮГ МАРКЕТ МАКСИМУМ</t>
  </si>
  <si>
    <t>ЮГ МАРКЕТ ОПТИМУМ</t>
  </si>
  <si>
    <t>АКТИВА БАЛАНСИРАН ФОНД</t>
  </si>
  <si>
    <t>АКТИВА ВИСОКОДОХОДЕН ФОНД</t>
  </si>
  <si>
    <t>СЕЛЕКТ ДИВИДЕНТ</t>
  </si>
  <si>
    <t>ИНВЕСТ АКТИВ</t>
  </si>
  <si>
    <t>ИНВЕСТ КЛАСИК</t>
  </si>
  <si>
    <t>ЕЛАНА БАЛАНСИРАН $ ФОНД</t>
  </si>
  <si>
    <t>ЕЛАНА ГЛОБАЛЕН ФОНД АКЦИИ</t>
  </si>
  <si>
    <t>АЛФА ИНДЕКС ИМОТИ</t>
  </si>
  <si>
    <t>ЗЛАТЕН ЛЕВ</t>
  </si>
  <si>
    <t>ЗЛАТЕН ЛЕВ ИНДЕКС 30</t>
  </si>
  <si>
    <t>ОББ ПАТРИМОНИУМ ЗЕМЯ</t>
  </si>
  <si>
    <t>ОББ ПЛАТИНУМ ОБЛИГАЦИИ</t>
  </si>
  <si>
    <t>ОББ ПРЕМИУМ АКЦИИ</t>
  </si>
  <si>
    <t>АРКУС БАЛАНСИРАН</t>
  </si>
  <si>
    <t>АРКУС ДИНАМИЧЕН</t>
  </si>
  <si>
    <t>ПИБ АВАНГАРД</t>
  </si>
  <si>
    <t>ПИБ ГАРАНТ</t>
  </si>
  <si>
    <t>ПИБ КЛАСИК</t>
  </si>
  <si>
    <t>ПФБК ВОСТОК</t>
  </si>
  <si>
    <t>ЦКБ АКТИВ</t>
  </si>
  <si>
    <t>ЦКБ ГАРАНТ</t>
  </si>
  <si>
    <t>ЦКБ ЛИДЕР</t>
  </si>
  <si>
    <t>ФОНД ИМОТИ АДСИЦ</t>
  </si>
  <si>
    <t>ЕМИРЕЙТС ПРОПЪРТИС (ФЛОРИМОНТ ПРОПЪРТИС) АДСИЦ</t>
  </si>
  <si>
    <t>БОЛКАН ЕНД СИЙ ПРОПЪРТИС АДСИЦ</t>
  </si>
  <si>
    <t>КОМПАС ГЛОБЪЛ ТРЕНДС</t>
  </si>
  <si>
    <t>Наименование на КИС/НИФ</t>
  </si>
  <si>
    <t>Управлявано от</t>
  </si>
  <si>
    <t>Вид АДСИЦ</t>
  </si>
  <si>
    <t>Наименование на АДСИЦ</t>
  </si>
  <si>
    <t>Общо за  АДСИЦ, извършващи секюритизация на недвижими имоти:</t>
  </si>
  <si>
    <t>Балансови показатели</t>
  </si>
  <si>
    <t>Първите десет АДСИЦ, извършващи секюритизация на недвижими имоти, по активи</t>
  </si>
  <si>
    <t>** Оборотът включва предложения брой дялове по търговите предложения, за които не е издадена окончателна забрана или не са прекратени.</t>
  </si>
  <si>
    <t>* Размерът на емисията е стойността на одобрените емисии съгласно разгледаните проспекти.</t>
  </si>
  <si>
    <t>ФОНД ЗА НЕДВИЖИМИ ИМОТИ БЪЛГАРИЯ АДСИЦ</t>
  </si>
  <si>
    <t>АГРОЕНЕРДЖИ ИНВЕСТ АДСИЦ (ФОНД ЗА ЗЕМЕДЕЛСКА ЗЕМЯ MЕЛ ИНВЕСТ АДСИЦ)</t>
  </si>
  <si>
    <t>НЕДВИЖИМИ ИМОТИ СОФИЯ АДСИЦ</t>
  </si>
  <si>
    <t>ЕКСКЛУЗИВ ПРОПЪРТИ АДСИЦ</t>
  </si>
  <si>
    <t>БУЛГЕРИЪН ИНВЕСТМЪНТ ГРУП АДСИЦ</t>
  </si>
  <si>
    <t>ИП Делтасток АД</t>
  </si>
  <si>
    <t>ИП БенчМарк Финанс АД</t>
  </si>
  <si>
    <t>ДЕЛТАСТОК УПРАВЛЕНИЕ НА АКТИВИ ЕАД</t>
  </si>
  <si>
    <t>ОББ ГЛОБАЛ ДЕТСКИ ФОНД</t>
  </si>
  <si>
    <t>ОББ ГЛОБАЛ ДИВИДЕНТ</t>
  </si>
  <si>
    <t>ОББ ГЛОБАЛ РАСТЕЖ</t>
  </si>
  <si>
    <r>
      <t>Балансови активи</t>
    </r>
    <r>
      <rPr>
        <b/>
        <vertAlign val="superscript"/>
        <sz val="10"/>
        <rFont val="Arial"/>
        <family val="2"/>
        <charset val="204"/>
      </rPr>
      <t>1</t>
    </r>
  </si>
  <si>
    <t xml:space="preserve">Обща сума
на активите
</t>
  </si>
  <si>
    <r>
      <t>Условни активи</t>
    </r>
    <r>
      <rPr>
        <b/>
        <vertAlign val="superscript"/>
        <sz val="10"/>
        <rFont val="Arial"/>
        <family val="2"/>
        <charset val="204"/>
      </rPr>
      <t>3</t>
    </r>
  </si>
  <si>
    <t>Забележки:</t>
  </si>
  <si>
    <t>в т.ч. под доверително  управление</t>
  </si>
  <si>
    <r>
      <t xml:space="preserve">1 </t>
    </r>
    <r>
      <rPr>
        <sz val="10"/>
        <rFont val="Arial"/>
        <family val="2"/>
        <charset val="204"/>
      </rPr>
      <t>Раздел А. Нетекущи активи и Раздел Б. Текущи активи от Баланса</t>
    </r>
  </si>
  <si>
    <r>
      <t>2</t>
    </r>
    <r>
      <rPr>
        <sz val="10"/>
        <rFont val="Arial"/>
        <family val="2"/>
        <charset val="204"/>
      </rPr>
      <t xml:space="preserve"> Раздел В. Получени чужди активи от Баланса</t>
    </r>
  </si>
  <si>
    <r>
      <t xml:space="preserve">3 </t>
    </r>
    <r>
      <rPr>
        <sz val="10"/>
        <rFont val="Arial"/>
        <family val="2"/>
        <charset val="204"/>
      </rPr>
      <t>Раздел Г. Условни активи от Баланса</t>
    </r>
  </si>
  <si>
    <t>Търговски и инвестиционен портфейл на небанкови ИП</t>
  </si>
  <si>
    <t>Управление на портфейл</t>
  </si>
  <si>
    <t xml:space="preserve">Търговски и инвестиционен портфейл на небанкови ИП
Стойност на договори за управление на портфейл (доверително управление) от небанковите ИП </t>
  </si>
  <si>
    <t>Стойност на договори за управление на портфейл (доверително управление) от небанковите ИП</t>
  </si>
  <si>
    <t>Небанкови ИП, формирали търговски и инвестиционен портфейл</t>
  </si>
  <si>
    <t>Небанкови ИП, извършващи доверително управление</t>
  </si>
  <si>
    <t>ИП Елана Трейдинг АД</t>
  </si>
  <si>
    <t>ИП Карол АД</t>
  </si>
  <si>
    <t>ИП Фаворит АД</t>
  </si>
  <si>
    <t>ИП Капман АД</t>
  </si>
  <si>
    <t>ИП ДФКО АД</t>
  </si>
  <si>
    <t>ИП Кепитъл Маркетс АД</t>
  </si>
  <si>
    <t>ИП Юг Маркет АД</t>
  </si>
  <si>
    <t>ИП Фактори АД</t>
  </si>
  <si>
    <t>ИП Реал Финанс АД</t>
  </si>
  <si>
    <t>ИП АБВ Инвестиции ЕООД</t>
  </si>
  <si>
    <t>ИП Ди Ви Инвест ЕАД</t>
  </si>
  <si>
    <t>ИП Интеркапитал Маркетс АД</t>
  </si>
  <si>
    <t>ИП Коактории Финанс АД</t>
  </si>
  <si>
    <t>ИП Де Ново ЕАД</t>
  </si>
  <si>
    <t>ИП Авал Ин АД</t>
  </si>
  <si>
    <t>ИП Евър АД</t>
  </si>
  <si>
    <t>ИП Ленно Глобъл Адвайзъри АД</t>
  </si>
  <si>
    <t xml:space="preserve">ИП Юропиън Брокеридж Хаус ООД </t>
  </si>
  <si>
    <t>Търговски портфейл
(пазарна стойност)</t>
  </si>
  <si>
    <t>Инвестиционен портфейл
(пазарна стойност)</t>
  </si>
  <si>
    <t>ИНВЕСТ ОБЛИГАЦИИ</t>
  </si>
  <si>
    <t>Деривативни финансови инструменти</t>
  </si>
  <si>
    <t>ОБЩО:</t>
  </si>
  <si>
    <t>Отн. дял</t>
  </si>
  <si>
    <t>ГЛЕНМООР КЕПИТАЛ АДСИЦ</t>
  </si>
  <si>
    <t>Основен
капитал</t>
  </si>
  <si>
    <t>Наименование на УД, ЛУАИФ</t>
  </si>
  <si>
    <r>
      <t>Клиентски активи</t>
    </r>
    <r>
      <rPr>
        <b/>
        <vertAlign val="superscript"/>
        <sz val="10"/>
        <rFont val="Arial"/>
        <family val="2"/>
        <charset val="204"/>
      </rPr>
      <t>2</t>
    </r>
  </si>
  <si>
    <t>Управляващи дружества/ЛУАИФ</t>
  </si>
  <si>
    <t>ПФБК АСЕТ МЕНИДЖМЪНТ АД (РЕГИСТРИРАНО И КАТО ЛУАИФ)</t>
  </si>
  <si>
    <t>Наименование на УД/ЛУАИФ</t>
  </si>
  <si>
    <t>Управлявани активи, регистриран и собствен капитал на УД/ЛУАИФ</t>
  </si>
  <si>
    <t>Първите десет УД/ЛУАИФ по управлявани активи</t>
  </si>
  <si>
    <t>Колективни инвестиционни схеми (КИС) и алтернативни инвестиционни фондове (АИФ)</t>
  </si>
  <si>
    <t>Брой на УД/ЛУАИФ, КИС и АИФ</t>
  </si>
  <si>
    <t>Агрегиран портфейл на КИС и АИФ</t>
  </si>
  <si>
    <t>Вертикален сравнителен анализ на КИС и АИФ</t>
  </si>
  <si>
    <t>Първите десет КИС/АИФ по нетни активи</t>
  </si>
  <si>
    <t>ИП Първа Финансова Брокерска Къща ЕООД</t>
  </si>
  <si>
    <t>ИП Кепитъл Инвест ЕАД</t>
  </si>
  <si>
    <t>ИП Адамант кепитъл партнърс АД</t>
  </si>
  <si>
    <t>ИП Евро-Финанс АД</t>
  </si>
  <si>
    <t>ИП Булброкърс ЕАД</t>
  </si>
  <si>
    <t>ИП Ъп Тренд ООД</t>
  </si>
  <si>
    <t>ИП Фоукал Пойнт Инвестмънтс АД</t>
  </si>
  <si>
    <t>ИП София Интернешънъл Секюритиз АД</t>
  </si>
  <si>
    <t>ИП Балканска Консултантска Компания ЕАД</t>
  </si>
  <si>
    <t>ИП АВС Финанс АД</t>
  </si>
  <si>
    <t>ИП Трейдинг 212 ЕООД</t>
  </si>
  <si>
    <t>ИП Загора Финакорп АД</t>
  </si>
  <si>
    <t>ИП Варчев Финанс  ЕООД</t>
  </si>
  <si>
    <t>ИП Д.И.С.Л. Секюритийс АД</t>
  </si>
  <si>
    <t xml:space="preserve">ИП Емирейтс Уелт ЕАД </t>
  </si>
  <si>
    <t>ИП Аларик Секюритис ООД</t>
  </si>
  <si>
    <t>ИП Файнекс ООД</t>
  </si>
  <si>
    <t>ИП Ваха Трейд ЕООД</t>
  </si>
  <si>
    <t>ОБЩО КИС и АИФ</t>
  </si>
  <si>
    <t>АИФ</t>
  </si>
  <si>
    <t>КОНКОРД АСЕТ МЕНИДЖМЪНТ АД (РЕГИСТРИРАНО И КАТО ЛУАИФ)</t>
  </si>
  <si>
    <t>СКАЙ УПРАВЛЕНИЕ НА АКТИВИ АД</t>
  </si>
  <si>
    <t>ЕФ АСЕТ МЕНИДЖМЪНТ АД</t>
  </si>
  <si>
    <t>Агрегиран портфейл на КИС/АИФ</t>
  </si>
  <si>
    <t>Наименование на КИС/АИФ</t>
  </si>
  <si>
    <t>АСТРА БАЛАНС</t>
  </si>
  <si>
    <t>КОМПАС ЕВРОСЕЛЕКТ</t>
  </si>
  <si>
    <t>КОМПАС ФЪНДС СЕЛЕКТ - 21</t>
  </si>
  <si>
    <t>ОБЩИНСКА БАНКА - ПЕРСПЕКТИВА</t>
  </si>
  <si>
    <t>ИНВЕСТ КЕПИТЪЛ АСЕТ МЕНИДЖМЪНТ ЕАД</t>
  </si>
  <si>
    <t>РАЙФАЙЗЕН АСЕТ МЕНИДЖМЪНТ (БЪЛГАРИЯ) ЕАД</t>
  </si>
  <si>
    <t>ДЕЛТАСТОК ГЛОБАЛЕН ФОКУС</t>
  </si>
  <si>
    <t>ДСК ГЛОБАЛНИ КОМПАНИИ</t>
  </si>
  <si>
    <t>ДСК ДИНАМИКА</t>
  </si>
  <si>
    <t xml:space="preserve">ЕЛАНА ВИСОКОДОХОДЕН ФОНД </t>
  </si>
  <si>
    <t>ОББ ПЛАТИНУМ ЕВРО ОБЛИГАЦИИ</t>
  </si>
  <si>
    <t>БПД ИНДУСТРИАЛЕН ФОНД ЗА НЕДВИЖИМИ ИМОТИ АДСИЦ  (АРКО ФОНД ЗА НЕДВИЖИМИ ИМОТИ АДСИЦ)</t>
  </si>
  <si>
    <t>БРАВО ПРОПЪРТИ ФОНД АДСИЦ</t>
  </si>
  <si>
    <t>БЪЛГАРСКИ ФОНД ЗА ВЗЕМАНИЯ АДСИЦ</t>
  </si>
  <si>
    <t>Брой на УД/ЛУАИФ, КИС и  АИФ</t>
  </si>
  <si>
    <t>АСТРА КЕШ ПЛЮС</t>
  </si>
  <si>
    <t>* В общия брой на АДСИЦ не са включени дружествата, които към 31.12.2019 г. са с отнет лиценз за ДСИЦ.</t>
  </si>
  <si>
    <t>АРКО ТАУЪРС АДСИЦ /СИНГУЛАР АДСИЦ/</t>
  </si>
  <si>
    <t>ЕЛАНА ФОНД ЗА ЗЕМЕДЕЛСКА ЗЕМЯ АДСИЦ (СТАТУС ИМОТИ АДСИЦ)</t>
  </si>
  <si>
    <t>ИНВЕСТМЪНТ ПРОПЪРТИС (ИН-ПРОПЪРТИС) АДСИЦ бивше (КОЛОС-1 АДСИЦ)</t>
  </si>
  <si>
    <t>КЕПИТЪЛ ХОЛДИНГ ГРУП АДСИЦ/ предишно БЛЕК СИЙ ИНВЕСТМЪНТ АДСИЦ/</t>
  </si>
  <si>
    <t>ПЪЛДИН ПРОПЪРТИС ИНВЕСТ АДСИЦ (старо име ПЪЛДИН ЛАЙЪН ГРУП АДСИЦ)</t>
  </si>
  <si>
    <t>СЛС ИМОТИ АДСИЦ  (старо име ЕКСПАТ ИМОТИ АДСИЦ)</t>
  </si>
  <si>
    <t>КОМПАС ФОНД ЗА ВЗЕМАНИЯ</t>
  </si>
  <si>
    <t>ФИНАНС АСИСТАНС МЕНИДЖМЪНТ АДСИЦ</t>
  </si>
  <si>
    <t>ДИ ВИ АСЕТ МЕНИДЖМЪНТ ЕАД</t>
  </si>
  <si>
    <t>КОМПАС ИНВЕСТ АД</t>
  </si>
  <si>
    <t>СТРАТЕГИЯ АСЕТ МЕНИДЖМЪНТ АД</t>
  </si>
  <si>
    <t>АЛАРИК КЕПИТЪЛ АД</t>
  </si>
  <si>
    <t>ЦКБ АСЕТ МЕНИДЖМЪНТ ЕАД</t>
  </si>
  <si>
    <t>ТЕКСИМ АСЕТ МЕНИДЖМЪНТ ЕАД</t>
  </si>
  <si>
    <t>АСТРА АСЕТ МЕНИДЖМЪНТ</t>
  </si>
  <si>
    <t>ТРЕНД АСЕТ МЕНИДЖМЪНТ АД</t>
  </si>
  <si>
    <t>АЛФА АСЕТ МЕНИДЖМЪНТ ЕАД</t>
  </si>
  <si>
    <t>Национални инвестиционни фондове</t>
  </si>
  <si>
    <t>ИП Еврофинанс АД</t>
  </si>
  <si>
    <t>ИП Булброкърс АД</t>
  </si>
  <si>
    <t>ИП ПФБК ООД</t>
  </si>
  <si>
    <t>ИП София Интернешънъл секюритиз АД</t>
  </si>
  <si>
    <t>ИП Загора ФинаКорп АД</t>
  </si>
  <si>
    <t>ИП Варчев финанс ЕООД</t>
  </si>
  <si>
    <t>ИП Балканска консултантска компания АД</t>
  </si>
  <si>
    <t>ИП ДИСЛ Секюритис</t>
  </si>
  <si>
    <t>ИП Адамант кепитъл партнерс АД</t>
  </si>
  <si>
    <t>ИП АВС Финанс ЕАД</t>
  </si>
  <si>
    <t>ИП Аларик Секюритиз ООД</t>
  </si>
  <si>
    <t>ИП Файнекс ЕООД</t>
  </si>
  <si>
    <t>ИП Ваха Трейд ЕООЗ</t>
  </si>
  <si>
    <t>ИП Фоукъл пойнт инвестмантс АД</t>
  </si>
  <si>
    <t>ИП Кепитъл инвест ЕАД</t>
  </si>
  <si>
    <t>ИП Юропиън Брокеридж Хаус ООД</t>
  </si>
  <si>
    <t>ИП Емирейтс Уелт, БМФН ЕАД</t>
  </si>
  <si>
    <t>31.12.2019 г.</t>
  </si>
  <si>
    <t>Данни за капиталовия пазар за 2019 година</t>
  </si>
  <si>
    <t xml:space="preserve">EXPAT BULGARIA SHORT SOFIX </t>
  </si>
  <si>
    <t>EXPAT BULGARIA SOFIX UCITS ETF</t>
  </si>
  <si>
    <t>EXPAT CROATIA CROBEX UCITS ETF</t>
  </si>
  <si>
    <t>EXPAT CZECH PX UCITS ETF</t>
  </si>
  <si>
    <t>EXPAT GREECE ASE UCITS ETF</t>
  </si>
  <si>
    <t>EXPAT HUNGARY BUX UCITS ETF</t>
  </si>
  <si>
    <t>EXPAT MACEDONIA MBI10 UCITS ETF</t>
  </si>
  <si>
    <t>EXPAT POLAND WIG20 UCITS ETF</t>
  </si>
  <si>
    <t>EXPAT ROMANIA BET UCITS ETF</t>
  </si>
  <si>
    <t>EXPAT SERBIA BELEX15 UCITS ETF</t>
  </si>
  <si>
    <t>EXPAT SLOVAKIA SAX UCITS ETF</t>
  </si>
  <si>
    <t>EXPAT SLOVENIA SBI TOP UCITS ETF</t>
  </si>
  <si>
    <t>АДВАНС ВЪЗМОЖНОСТИ В НОВА ЕВРОПА</t>
  </si>
  <si>
    <t>АДВАНС ИНВЕСТ</t>
  </si>
  <si>
    <t>АЛАРИК ХИБРИДЕН ДЕПОЗИТ</t>
  </si>
  <si>
    <t>АЛФА SOFIX ИНДЕКС</t>
  </si>
  <si>
    <t>АСТРА ГЛОБАЛ ЕКУИТИ</t>
  </si>
  <si>
    <t>АСТРА ЕНЕРДЖИ</t>
  </si>
  <si>
    <t>АСТРА КОМОДИТИ</t>
  </si>
  <si>
    <t>ГЛОБАЛ ОПОРТЮНИТИС</t>
  </si>
  <si>
    <t>ДИ ВИ БАЛАНС (ПРЕДИШНО НАИМЕНОВАНИЕ ДИ ВИ ХАРМОНИЯ)</t>
  </si>
  <si>
    <t>ДИ ВИ ДИНАМИК</t>
  </si>
  <si>
    <t>ДИ ВИ ЕВРОБОНД</t>
  </si>
  <si>
    <t>ДСК АЛТЕРНАТИВА 1</t>
  </si>
  <si>
    <t>ДСК АЛТЕРНАТИВА 2</t>
  </si>
  <si>
    <t xml:space="preserve">ДСК ГЛОБАЛНИ ЗАЩИТНИ КОМПАНИИ </t>
  </si>
  <si>
    <t xml:space="preserve">ДСК РАСТЕЖ </t>
  </si>
  <si>
    <t>ДСК СТАБИЛНОСТ - НЕМСКИ АКЦИИ</t>
  </si>
  <si>
    <t>ЕВРОСТАБИЛНОСТ</t>
  </si>
  <si>
    <t>ЕКСПАТ АКЦИИ РАЗВИВАЩИ СЕ ПАЗАРИ</t>
  </si>
  <si>
    <t>ЕКСПАТ АКЦИИ РАЗВИТИ ПАЗАРИ</t>
  </si>
  <si>
    <t>ЕКСПАТ ГЛОБАЛНИ ОБЛИГАЦИИ</t>
  </si>
  <si>
    <t>ЕЛАНА БАЛАНСИРАН ЕВРО ФОНД</t>
  </si>
  <si>
    <t>ЕЛАНА БЪЛГАРИЯ</t>
  </si>
  <si>
    <t>ЕЛАНА ЕВРОФОНД</t>
  </si>
  <si>
    <t>ЕЛАНА ФОНД СВОБОДНИ ПАРИ</t>
  </si>
  <si>
    <t>ЕФ - ПРИНСИПАЛ</t>
  </si>
  <si>
    <t>ЕФ - РАПИД</t>
  </si>
  <si>
    <t xml:space="preserve">ИНВЕСТ КЕПИТЪЛ ВИСОКОДОХОДЕН </t>
  </si>
  <si>
    <t>ИНВЕСТ КОНСЕРВАТИВЕН ФОНД</t>
  </si>
  <si>
    <t>КАПМАН КАПИТАЛ</t>
  </si>
  <si>
    <t>КАПМАН МАКС</t>
  </si>
  <si>
    <t>КОНКОРД ФОНД - 1 АКЦИИ И ОБЛИГАЦИИ</t>
  </si>
  <si>
    <t>КОНКОРД ФОНД - 2 АКЦИИ</t>
  </si>
  <si>
    <t>КОНКОРД ФОНД-3 СЕКТОР НЕДВИЖИМИ ИМОТИ</t>
  </si>
  <si>
    <t>КОНКОРД ФОНД-4 ЕНЕРГЕТИКА</t>
  </si>
  <si>
    <t>КОНКОРД ФОНД-5 ЦИЕ</t>
  </si>
  <si>
    <t>КОНКОРД ФОНД-6 ОБЛИГАЦИИ</t>
  </si>
  <si>
    <t>КУЕСТ ВИЖЪН</t>
  </si>
  <si>
    <t>ОББ БАЛАНСИРАН ФОНД</t>
  </si>
  <si>
    <t>ОББ ГЛОБАЛ ФАРМ ИНВЕСТ</t>
  </si>
  <si>
    <t>ОБЩИНСКА БАНКА-БАЛАНСИРАН</t>
  </si>
  <si>
    <t>ПЛЮС</t>
  </si>
  <si>
    <t>ПРАЙМ АСЕТС</t>
  </si>
  <si>
    <t>ПРЕСТИЖ</t>
  </si>
  <si>
    <t>ПРОГРЕС</t>
  </si>
  <si>
    <t>ПРОФИТ</t>
  </si>
  <si>
    <t>РАЙФАЙЗЕН (БЪЛГАРИЯ)  ГЛОБАЛЕН БАЛАНСИРАН ФОНД- ЗАХРАНВАЩА КИС</t>
  </si>
  <si>
    <t>РАЙФАЙЗЕН (БЪЛГАРИЯ) АКТИВНА ЗАЩИТА В ЕВРО - ЗАХРАНВАЩА КИС</t>
  </si>
  <si>
    <t>РАЙФАЙЗЕН (БЪЛГАРИЯ) АКТИВНА ЗАЩИТА В ЛЕВА - ЗАХРАНВАЩА КИС</t>
  </si>
  <si>
    <t>РАЙФАЙЗЕН (БЪЛГАРИЯ) ГЛОБАЛЕН МИКС - ЗАХРАНВАЩА КИС</t>
  </si>
  <si>
    <t>РАЙФАЙЗЕН (БЪЛГАРИЯ) ФОНД ГЛОБАЛЕН РАСТЕЖ - ЗАХРАНВАЩА КИС</t>
  </si>
  <si>
    <t>РАЙФАЙЗЕН КОНСЕРВАТИВЕН ФОНД БЪЛГАРИЯ</t>
  </si>
  <si>
    <t>С-БОНДС</t>
  </si>
  <si>
    <t>СЕЛЕКТ БАЛАНС</t>
  </si>
  <si>
    <t>СЕЛЕКТ ОБЛИГАЦИИ</t>
  </si>
  <si>
    <t>СЕЛЕКТ РЕГИОНАЛ</t>
  </si>
  <si>
    <t>СКАЙ ГЛОБАЛ ETFS</t>
  </si>
  <si>
    <t>СКАЙ НОВИ АКЦИИ</t>
  </si>
  <si>
    <t>СКАЙ ФИНАНСИ</t>
  </si>
  <si>
    <t>СМАРТ ТЕХ</t>
  </si>
  <si>
    <t>С-МИКС</t>
  </si>
  <si>
    <t>СТРАТЕГИЯ</t>
  </si>
  <si>
    <t>ТЕКСИМ БАЛКАНИ</t>
  </si>
  <si>
    <t>ТЕКСИМ БЪЛГАРИЯ</t>
  </si>
  <si>
    <t xml:space="preserve">ТЕКСИМ КОМОДИТИ СТРАТЕДЖИ </t>
  </si>
  <si>
    <t>ТЕКСИМ КОНСЕРВАТИВЕН ФОНД</t>
  </si>
  <si>
    <t>ТРЕНД БАЛАНСИРАН ФОНД</t>
  </si>
  <si>
    <t>ТРЕНД ФОНД АКЦИИ</t>
  </si>
  <si>
    <t>ТРЕНД ФОНД КОНСЕРВАТИВЕН</t>
  </si>
  <si>
    <t>НАЦИОНАЛЕН ИНВЕСТИЦИОНЕН ФОНД КОНКОРД ФОНД 7</t>
  </si>
  <si>
    <t>НАЦИОНАЛНО ИНВЕСТИЦИОННО ДРУЖЕСТВО НАДЕЖДА АД</t>
  </si>
  <si>
    <t>НИД ИНДУСТРИАЛЕН ФОНД АД</t>
  </si>
  <si>
    <t xml:space="preserve">АСТРА АСЕТ МЕНИДЖМЪНТ АД </t>
  </si>
  <si>
    <t>ИНВЕСТ ФОНД МЕНИДЖМЪНТ  АД</t>
  </si>
  <si>
    <t>КОНКОРД АСЕТ МЕНИДЖМЪНТ АД</t>
  </si>
  <si>
    <t>СЕЛЕКТ АСЕТ МЕНИДЖМЪНТ ЕАД</t>
  </si>
  <si>
    <t>ТЕКСИМ АСЕТ МЕНИДЖМЪНТ АД</t>
  </si>
  <si>
    <t>САМОУПРАВЛЯВАЩ СЕ</t>
  </si>
  <si>
    <t>в т.ч. срочни депозити</t>
  </si>
  <si>
    <t>Блокирани</t>
  </si>
  <si>
    <t>Разходи за бъдещи периоди</t>
  </si>
  <si>
    <t>Общо финансови активи и инструменти в т.ч.:</t>
  </si>
  <si>
    <t>В таблицата не са включени  Адмирал Маркетс Ю Кей-клон България КЧТ, Актив трейдс-клон София КЧТ, Амунди Чехия Асет Мениджмънт а.с.-клон България КЧТ и ДЖЕЙ ЕФ ДИ ГРУП-клон България КЧТ, които извършват дейност в България при свобода на установяване.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</si>
</sst>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л_в_-;\-* #,##0.00\ _л_в_-;_-* &quot;-&quot;??\ _л_в_-;_-@_-"/>
    <numFmt numFmtId="165" formatCode="0.0"/>
    <numFmt numFmtId="166" formatCode="#,##0.0"/>
    <numFmt numFmtId="167" formatCode="0.0%"/>
    <numFmt numFmtId="168" formatCode="0.000"/>
    <numFmt numFmtId="169" formatCode="#,##0.00\ &quot;лв&quot;;[Red]\-#,##0.00\ &quot;лв&quot;"/>
    <numFmt numFmtId="170" formatCode="_-* #,##0.00\ &quot;лв&quot;_-;\-* #,##0.00\ &quot;лв&quot;_-;_-* &quot;-&quot;??\ &quot;лв&quot;_-;_-@_-"/>
    <numFmt numFmtId="171" formatCode="#,##0.00000000"/>
    <numFmt numFmtId="172" formatCode="0.000000"/>
    <numFmt numFmtId="173" formatCode="#,##0.00000"/>
  </numFmts>
  <fonts count="43">
    <font>
      <sz val="10"/>
      <name val="Arial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News Gothic Cyr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name val="Cambria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sz val="9"/>
      <name val="Arial"/>
      <family val="2"/>
      <charset val="204"/>
    </font>
    <font>
      <u/>
      <sz val="11"/>
      <color indexed="12"/>
      <name val="Times New Roman"/>
      <family val="1"/>
      <charset val="204"/>
    </font>
    <font>
      <i/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</borders>
  <cellStyleXfs count="5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6" fillId="0" borderId="0" applyNumberFormat="0" applyFill="0" applyBorder="0" applyAlignment="0" applyProtection="0"/>
    <xf numFmtId="164" fontId="4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1" fillId="0" borderId="0"/>
    <xf numFmtId="0" fontId="1" fillId="0" borderId="0"/>
    <xf numFmtId="0" fontId="40" fillId="23" borderId="7" applyNumberFormat="0" applyFont="0" applyAlignment="0" applyProtection="0"/>
  </cellStyleXfs>
  <cellXfs count="327">
    <xf numFmtId="0" fontId="0" fillId="0" borderId="0" xfId="0"/>
    <xf numFmtId="0" fontId="23" fillId="24" borderId="0" xfId="0" applyFont="1" applyFill="1"/>
    <xf numFmtId="0" fontId="23" fillId="24" borderId="0" xfId="0" applyFont="1" applyFill="1" applyAlignment="1">
      <alignment horizontal="left"/>
    </xf>
    <xf numFmtId="0" fontId="26" fillId="24" borderId="0" xfId="0" applyFont="1" applyFill="1"/>
    <xf numFmtId="0" fontId="27" fillId="24" borderId="0" xfId="0" applyFont="1" applyFill="1" applyAlignment="1">
      <alignment horizontal="centerContinuous"/>
    </xf>
    <xf numFmtId="0" fontId="26" fillId="24" borderId="0" xfId="0" applyFont="1" applyFill="1" applyAlignment="1">
      <alignment horizontal="centerContinuous"/>
    </xf>
    <xf numFmtId="0" fontId="26" fillId="24" borderId="0" xfId="0" applyFont="1" applyFill="1" applyAlignment="1">
      <alignment horizontal="centerContinuous" wrapText="1"/>
    </xf>
    <xf numFmtId="0" fontId="29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26" fillId="24" borderId="0" xfId="0" applyFont="1" applyFill="1" applyBorder="1" applyAlignment="1">
      <alignment horizontal="left"/>
    </xf>
    <xf numFmtId="0" fontId="30" fillId="24" borderId="0" xfId="0" applyFont="1" applyFill="1" applyAlignment="1">
      <alignment horizontal="centerContinuous" wrapText="1"/>
    </xf>
    <xf numFmtId="0" fontId="29" fillId="24" borderId="0" xfId="0" applyFont="1" applyFill="1"/>
    <xf numFmtId="0" fontId="26" fillId="24" borderId="0" xfId="0" applyFont="1" applyFill="1" applyAlignment="1"/>
    <xf numFmtId="0" fontId="28" fillId="0" borderId="0" xfId="0" applyFont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0" fontId="7" fillId="0" borderId="10" xfId="0" applyFont="1" applyFill="1" applyBorder="1"/>
    <xf numFmtId="0" fontId="25" fillId="0" borderId="0" xfId="0" applyFont="1" applyFill="1" applyBorder="1" applyAlignment="1"/>
    <xf numFmtId="0" fontId="25" fillId="24" borderId="0" xfId="0" applyFont="1" applyFill="1" applyAlignment="1"/>
    <xf numFmtId="0" fontId="25" fillId="0" borderId="11" xfId="0" applyFont="1" applyFill="1" applyBorder="1"/>
    <xf numFmtId="0" fontId="25" fillId="0" borderId="12" xfId="0" applyFont="1" applyFill="1" applyBorder="1" applyAlignment="1">
      <alignment horizontal="center"/>
    </xf>
    <xf numFmtId="14" fontId="25" fillId="0" borderId="14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7" fillId="0" borderId="11" xfId="0" applyFont="1" applyFill="1" applyBorder="1"/>
    <xf numFmtId="4" fontId="7" fillId="0" borderId="17" xfId="40" applyNumberFormat="1" applyFont="1" applyFill="1" applyBorder="1" applyAlignment="1">
      <alignment vertical="top" wrapText="1"/>
    </xf>
    <xf numFmtId="0" fontId="7" fillId="0" borderId="0" xfId="0" applyFont="1" applyFill="1" applyBorder="1"/>
    <xf numFmtId="14" fontId="25" fillId="0" borderId="14" xfId="0" applyNumberFormat="1" applyFont="1" applyFill="1" applyBorder="1" applyAlignment="1">
      <alignment horizontal="center" vertical="center"/>
    </xf>
    <xf numFmtId="14" fontId="25" fillId="0" borderId="18" xfId="0" applyNumberFormat="1" applyFont="1" applyFill="1" applyBorder="1" applyAlignment="1">
      <alignment horizontal="center" vertical="center"/>
    </xf>
    <xf numFmtId="0" fontId="7" fillId="0" borderId="0" xfId="38" applyFont="1" applyFill="1"/>
    <xf numFmtId="0" fontId="7" fillId="24" borderId="0" xfId="0" applyFont="1" applyFill="1"/>
    <xf numFmtId="0" fontId="7" fillId="24" borderId="0" xfId="0" applyFont="1" applyFill="1" applyAlignment="1">
      <alignment horizontal="centerContinuous"/>
    </xf>
    <xf numFmtId="0" fontId="25" fillId="24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top" wrapText="1"/>
    </xf>
    <xf numFmtId="0" fontId="7" fillId="0" borderId="0" xfId="0" applyFont="1" applyFill="1" applyAlignment="1">
      <alignment vertical="center"/>
    </xf>
    <xf numFmtId="14" fontId="25" fillId="0" borderId="19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25" fillId="0" borderId="18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0" fontId="25" fillId="0" borderId="17" xfId="0" applyFont="1" applyFill="1" applyBorder="1"/>
    <xf numFmtId="0" fontId="25" fillId="0" borderId="18" xfId="0" applyFont="1" applyFill="1" applyBorder="1" applyAlignment="1">
      <alignment horizontal="centerContinuous"/>
    </xf>
    <xf numFmtId="0" fontId="25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7" fillId="0" borderId="28" xfId="0" applyFont="1" applyFill="1" applyBorder="1"/>
    <xf numFmtId="167" fontId="7" fillId="0" borderId="0" xfId="43" applyNumberFormat="1" applyFont="1" applyFill="1"/>
    <xf numFmtId="0" fontId="7" fillId="0" borderId="11" xfId="0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wrapText="1"/>
    </xf>
    <xf numFmtId="0" fontId="33" fillId="0" borderId="0" xfId="0" applyFont="1" applyFill="1"/>
    <xf numFmtId="0" fontId="25" fillId="0" borderId="18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3" fontId="7" fillId="0" borderId="0" xfId="0" applyNumberFormat="1" applyFont="1" applyFill="1"/>
    <xf numFmtId="0" fontId="25" fillId="0" borderId="14" xfId="0" applyFont="1" applyFill="1" applyBorder="1"/>
    <xf numFmtId="0" fontId="25" fillId="0" borderId="30" xfId="0" applyFont="1" applyFill="1" applyBorder="1"/>
    <xf numFmtId="0" fontId="35" fillId="24" borderId="0" xfId="34" applyFont="1" applyFill="1" applyAlignment="1" applyProtection="1">
      <alignment horizontal="left"/>
    </xf>
    <xf numFmtId="0" fontId="35" fillId="24" borderId="0" xfId="34" applyFont="1" applyFill="1" applyAlignment="1" applyProtection="1"/>
    <xf numFmtId="0" fontId="7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14" fontId="25" fillId="24" borderId="18" xfId="0" applyNumberFormat="1" applyFont="1" applyFill="1" applyBorder="1" applyAlignment="1">
      <alignment horizontal="center"/>
    </xf>
    <xf numFmtId="0" fontId="25" fillId="24" borderId="18" xfId="0" applyFont="1" applyFill="1" applyBorder="1" applyAlignment="1">
      <alignment horizontal="center"/>
    </xf>
    <xf numFmtId="0" fontId="7" fillId="0" borderId="22" xfId="0" applyFont="1" applyFill="1" applyBorder="1" applyAlignment="1">
      <alignment vertical="top"/>
    </xf>
    <xf numFmtId="0" fontId="7" fillId="24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/>
    <xf numFmtId="0" fontId="25" fillId="24" borderId="18" xfId="0" applyFont="1" applyFill="1" applyBorder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32" fillId="0" borderId="0" xfId="0" applyNumberFormat="1" applyFont="1" applyFill="1" applyAlignment="1">
      <alignment horizontal="centerContinuous" vertical="center"/>
    </xf>
    <xf numFmtId="0" fontId="25" fillId="0" borderId="0" xfId="0" applyNumberFormat="1" applyFont="1" applyFill="1" applyAlignment="1">
      <alignment horizontal="centerContinuous" vertical="center"/>
    </xf>
    <xf numFmtId="4" fontId="32" fillId="0" borderId="0" xfId="40" applyNumberFormat="1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wrapText="1"/>
    </xf>
    <xf numFmtId="0" fontId="24" fillId="0" borderId="18" xfId="0" applyFont="1" applyFill="1" applyBorder="1" applyAlignment="1"/>
    <xf numFmtId="0" fontId="24" fillId="0" borderId="0" xfId="0" applyFont="1" applyFill="1" applyAlignment="1"/>
    <xf numFmtId="0" fontId="25" fillId="0" borderId="0" xfId="0" applyFont="1" applyFill="1" applyAlignment="1"/>
    <xf numFmtId="14" fontId="25" fillId="0" borderId="18" xfId="0" applyNumberFormat="1" applyFont="1" applyFill="1" applyBorder="1" applyAlignment="1">
      <alignment horizontal="center"/>
    </xf>
    <xf numFmtId="166" fontId="7" fillId="0" borderId="0" xfId="0" applyNumberFormat="1" applyFont="1" applyFill="1" applyBorder="1"/>
    <xf numFmtId="0" fontId="34" fillId="0" borderId="0" xfId="0" applyFont="1" applyFill="1"/>
    <xf numFmtId="166" fontId="7" fillId="0" borderId="0" xfId="0" applyNumberFormat="1" applyFont="1" applyFill="1"/>
    <xf numFmtId="4" fontId="7" fillId="0" borderId="0" xfId="0" applyNumberFormat="1" applyFont="1" applyFill="1"/>
    <xf numFmtId="3" fontId="7" fillId="0" borderId="22" xfId="0" applyNumberFormat="1" applyFont="1" applyFill="1" applyBorder="1" applyAlignment="1">
      <alignment horizontal="center" wrapText="1"/>
    </xf>
    <xf numFmtId="3" fontId="7" fillId="0" borderId="22" xfId="0" applyNumberFormat="1" applyFont="1" applyFill="1" applyBorder="1" applyAlignment="1">
      <alignment horizontal="center"/>
    </xf>
    <xf numFmtId="3" fontId="25" fillId="0" borderId="15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top"/>
    </xf>
    <xf numFmtId="0" fontId="24" fillId="0" borderId="0" xfId="0" applyFont="1" applyFill="1" applyAlignment="1">
      <alignment horizontal="center" vertical="center"/>
    </xf>
    <xf numFmtId="3" fontId="24" fillId="0" borderId="18" xfId="0" applyNumberFormat="1" applyFont="1" applyFill="1" applyBorder="1" applyAlignment="1">
      <alignment horizontal="right" vertical="center" indent="1"/>
    </xf>
    <xf numFmtId="4" fontId="7" fillId="0" borderId="0" xfId="43" applyNumberFormat="1" applyFont="1" applyFill="1"/>
    <xf numFmtId="167" fontId="7" fillId="0" borderId="0" xfId="0" applyNumberFormat="1" applyFont="1" applyFill="1"/>
    <xf numFmtId="0" fontId="7" fillId="24" borderId="11" xfId="0" applyFont="1" applyFill="1" applyBorder="1" applyAlignment="1">
      <alignment horizontal="left" vertical="center" wrapText="1"/>
    </xf>
    <xf numFmtId="0" fontId="7" fillId="24" borderId="30" xfId="0" applyFont="1" applyFill="1" applyBorder="1" applyAlignment="1">
      <alignment horizontal="left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Continuous" vertical="center" wrapText="1"/>
    </xf>
    <xf numFmtId="0" fontId="25" fillId="0" borderId="1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0" fontId="7" fillId="0" borderId="0" xfId="0" applyNumberFormat="1" applyFont="1"/>
    <xf numFmtId="0" fontId="7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166" fontId="25" fillId="0" borderId="15" xfId="0" applyNumberFormat="1" applyFont="1" applyFill="1" applyBorder="1" applyAlignment="1">
      <alignment horizontal="right" vertical="center" wrapText="1" indent="1"/>
    </xf>
    <xf numFmtId="0" fontId="24" fillId="0" borderId="0" xfId="0" applyNumberFormat="1" applyFont="1" applyFill="1" applyAlignment="1">
      <alignment horizontal="right"/>
    </xf>
    <xf numFmtId="0" fontId="25" fillId="0" borderId="35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top" wrapText="1" indent="1"/>
    </xf>
    <xf numFmtId="0" fontId="25" fillId="0" borderId="10" xfId="0" applyFont="1" applyFill="1" applyBorder="1" applyAlignment="1"/>
    <xf numFmtId="0" fontId="7" fillId="0" borderId="17" xfId="0" applyFont="1" applyFill="1" applyBorder="1" applyAlignment="1">
      <alignment horizontal="left" indent="1"/>
    </xf>
    <xf numFmtId="0" fontId="0" fillId="0" borderId="0" xfId="0" applyFill="1"/>
    <xf numFmtId="166" fontId="1" fillId="0" borderId="0" xfId="0" applyNumberFormat="1" applyFont="1" applyFill="1" applyBorder="1" applyAlignment="1">
      <alignment horizontal="right" wrapText="1" indent="1"/>
    </xf>
    <xf numFmtId="0" fontId="1" fillId="0" borderId="2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7" fillId="0" borderId="29" xfId="0" applyFont="1" applyFill="1" applyBorder="1" applyAlignment="1">
      <alignment horizontal="center"/>
    </xf>
    <xf numFmtId="0" fontId="1" fillId="0" borderId="21" xfId="0" applyFont="1" applyFill="1" applyBorder="1"/>
    <xf numFmtId="0" fontId="7" fillId="0" borderId="21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left" indent="1"/>
    </xf>
    <xf numFmtId="0" fontId="24" fillId="0" borderId="21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left" indent="1"/>
    </xf>
    <xf numFmtId="0" fontId="24" fillId="0" borderId="27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4" fontId="1" fillId="0" borderId="17" xfId="40" applyNumberFormat="1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top"/>
    </xf>
    <xf numFmtId="0" fontId="1" fillId="24" borderId="24" xfId="0" applyFont="1" applyFill="1" applyBorder="1" applyAlignment="1">
      <alignment horizontal="left" vertical="center" wrapText="1"/>
    </xf>
    <xf numFmtId="0" fontId="1" fillId="24" borderId="0" xfId="0" applyFont="1" applyFill="1"/>
    <xf numFmtId="0" fontId="1" fillId="24" borderId="2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vertical="top" wrapText="1"/>
    </xf>
    <xf numFmtId="0" fontId="7" fillId="0" borderId="37" xfId="0" applyFont="1" applyFill="1" applyBorder="1" applyAlignment="1"/>
    <xf numFmtId="0" fontId="7" fillId="0" borderId="38" xfId="0" applyFont="1" applyFill="1" applyBorder="1" applyAlignment="1">
      <alignment horizontal="right" vertical="center" indent="1"/>
    </xf>
    <xf numFmtId="0" fontId="7" fillId="0" borderId="17" xfId="0" applyFont="1" applyFill="1" applyBorder="1" applyAlignment="1"/>
    <xf numFmtId="0" fontId="7" fillId="0" borderId="17" xfId="0" applyFont="1" applyFill="1" applyBorder="1" applyAlignment="1">
      <alignment wrapText="1"/>
    </xf>
    <xf numFmtId="0" fontId="7" fillId="0" borderId="23" xfId="0" applyFont="1" applyFill="1" applyBorder="1" applyAlignment="1">
      <alignment horizontal="right" vertical="center" indent="1"/>
    </xf>
    <xf numFmtId="0" fontId="7" fillId="0" borderId="10" xfId="0" applyFont="1" applyFill="1" applyBorder="1" applyAlignment="1"/>
    <xf numFmtId="0" fontId="25" fillId="0" borderId="14" xfId="0" applyFont="1" applyFill="1" applyBorder="1" applyAlignment="1">
      <alignment horizontal="center"/>
    </xf>
    <xf numFmtId="167" fontId="0" fillId="0" borderId="0" xfId="43" applyNumberFormat="1" applyFont="1" applyFill="1"/>
    <xf numFmtId="167" fontId="7" fillId="0" borderId="23" xfId="43" applyNumberFormat="1" applyFont="1" applyFill="1" applyBorder="1" applyAlignment="1">
      <alignment horizontal="right" vertical="center" indent="1"/>
    </xf>
    <xf numFmtId="167" fontId="25" fillId="0" borderId="23" xfId="43" applyNumberFormat="1" applyFont="1" applyFill="1" applyBorder="1" applyAlignment="1">
      <alignment horizontal="right" vertical="center" indent="1"/>
    </xf>
    <xf numFmtId="167" fontId="25" fillId="0" borderId="31" xfId="43" applyNumberFormat="1" applyFont="1" applyFill="1" applyBorder="1" applyAlignment="1">
      <alignment horizontal="right" vertical="center" indent="1"/>
    </xf>
    <xf numFmtId="167" fontId="25" fillId="0" borderId="16" xfId="43" applyNumberFormat="1" applyFont="1" applyFill="1" applyBorder="1" applyAlignment="1">
      <alignment horizontal="right" vertical="center" indent="1"/>
    </xf>
    <xf numFmtId="167" fontId="7" fillId="0" borderId="36" xfId="43" applyNumberFormat="1" applyFont="1" applyFill="1" applyBorder="1" applyAlignment="1">
      <alignment horizontal="right" vertical="center" indent="1"/>
    </xf>
    <xf numFmtId="0" fontId="1" fillId="24" borderId="27" xfId="0" applyFont="1" applyFill="1" applyBorder="1" applyAlignment="1">
      <alignment horizontal="right" vertical="center" indent="3"/>
    </xf>
    <xf numFmtId="0" fontId="25" fillId="24" borderId="18" xfId="0" applyFont="1" applyFill="1" applyBorder="1" applyAlignment="1">
      <alignment horizontal="right" vertical="center" indent="3"/>
    </xf>
    <xf numFmtId="167" fontId="7" fillId="0" borderId="13" xfId="43" applyNumberFormat="1" applyFont="1" applyFill="1" applyBorder="1" applyAlignment="1">
      <alignment horizontal="right" indent="1"/>
    </xf>
    <xf numFmtId="167" fontId="7" fillId="0" borderId="23" xfId="43" applyNumberFormat="1" applyFont="1" applyFill="1" applyBorder="1" applyAlignment="1">
      <alignment horizontal="right" indent="1"/>
    </xf>
    <xf numFmtId="167" fontId="25" fillId="24" borderId="16" xfId="0" applyNumberFormat="1" applyFont="1" applyFill="1" applyBorder="1" applyAlignment="1">
      <alignment horizontal="right" indent="1"/>
    </xf>
    <xf numFmtId="167" fontId="7" fillId="24" borderId="13" xfId="0" applyNumberFormat="1" applyFont="1" applyFill="1" applyBorder="1" applyAlignment="1">
      <alignment horizontal="right" indent="1"/>
    </xf>
    <xf numFmtId="167" fontId="7" fillId="0" borderId="32" xfId="0" applyNumberFormat="1" applyFont="1" applyFill="1" applyBorder="1" applyAlignment="1">
      <alignment horizontal="right" indent="1"/>
    </xf>
    <xf numFmtId="167" fontId="7" fillId="0" borderId="21" xfId="0" applyNumberFormat="1" applyFont="1" applyFill="1" applyBorder="1" applyAlignment="1">
      <alignment horizontal="right" indent="1"/>
    </xf>
    <xf numFmtId="167" fontId="7" fillId="0" borderId="33" xfId="0" applyNumberFormat="1" applyFont="1" applyFill="1" applyBorder="1" applyAlignment="1">
      <alignment horizontal="right" indent="1"/>
    </xf>
    <xf numFmtId="167" fontId="25" fillId="0" borderId="18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/>
    <xf numFmtId="3" fontId="1" fillId="0" borderId="22" xfId="0" applyNumberFormat="1" applyFont="1" applyFill="1" applyBorder="1" applyAlignment="1">
      <alignment horizontal="center" wrapText="1"/>
    </xf>
    <xf numFmtId="0" fontId="39" fillId="0" borderId="0" xfId="0" applyFont="1" applyFill="1"/>
    <xf numFmtId="0" fontId="1" fillId="0" borderId="0" xfId="0" applyFont="1" applyFill="1"/>
    <xf numFmtId="1" fontId="1" fillId="0" borderId="28" xfId="0" applyNumberFormat="1" applyFont="1" applyFill="1" applyBorder="1" applyAlignment="1">
      <alignment horizontal="center"/>
    </xf>
    <xf numFmtId="168" fontId="7" fillId="0" borderId="0" xfId="43" applyNumberFormat="1" applyFont="1" applyFill="1"/>
    <xf numFmtId="165" fontId="7" fillId="0" borderId="0" xfId="0" applyNumberFormat="1" applyFont="1" applyFill="1"/>
    <xf numFmtId="0" fontId="37" fillId="0" borderId="0" xfId="0" applyFont="1" applyFill="1" applyBorder="1" applyAlignment="1">
      <alignment vertical="top" wrapText="1"/>
    </xf>
    <xf numFmtId="167" fontId="7" fillId="0" borderId="0" xfId="43" applyNumberFormat="1" applyFont="1" applyFill="1" applyBorder="1"/>
    <xf numFmtId="4" fontId="7" fillId="0" borderId="0" xfId="43" applyNumberFormat="1" applyFont="1" applyFill="1" applyBorder="1"/>
    <xf numFmtId="0" fontId="39" fillId="0" borderId="0" xfId="0" applyFont="1"/>
    <xf numFmtId="0" fontId="1" fillId="24" borderId="32" xfId="0" applyFont="1" applyFill="1" applyBorder="1" applyAlignment="1">
      <alignment horizontal="right" vertical="center" indent="3"/>
    </xf>
    <xf numFmtId="0" fontId="7" fillId="24" borderId="0" xfId="0" applyFont="1" applyFill="1" applyBorder="1"/>
    <xf numFmtId="0" fontId="25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Continuous"/>
    </xf>
    <xf numFmtId="14" fontId="25" fillId="24" borderId="0" xfId="0" applyNumberFormat="1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 vertical="center" wrapText="1"/>
    </xf>
    <xf numFmtId="0" fontId="39" fillId="24" borderId="0" xfId="0" applyFont="1" applyFill="1" applyBorder="1" applyAlignment="1">
      <alignment horizontal="right" vertical="center" indent="3"/>
    </xf>
    <xf numFmtId="0" fontId="1" fillId="24" borderId="0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right" vertical="center" indent="3"/>
    </xf>
    <xf numFmtId="0" fontId="25" fillId="24" borderId="0" xfId="0" applyFont="1" applyFill="1" applyBorder="1" applyAlignment="1">
      <alignment horizontal="right" vertical="center" indent="3"/>
    </xf>
    <xf numFmtId="165" fontId="38" fillId="0" borderId="0" xfId="43" applyNumberFormat="1" applyFont="1" applyFill="1"/>
    <xf numFmtId="3" fontId="7" fillId="0" borderId="34" xfId="0" applyNumberFormat="1" applyFont="1" applyFill="1" applyBorder="1" applyAlignment="1">
      <alignment horizontal="center" wrapText="1"/>
    </xf>
    <xf numFmtId="3" fontId="25" fillId="0" borderId="41" xfId="0" applyNumberFormat="1" applyFont="1" applyFill="1" applyBorder="1" applyAlignment="1">
      <alignment horizontal="center" vertical="center" wrapText="1"/>
    </xf>
    <xf numFmtId="165" fontId="7" fillId="0" borderId="0" xfId="38" applyNumberFormat="1" applyFont="1" applyFill="1"/>
    <xf numFmtId="165" fontId="25" fillId="0" borderId="16" xfId="0" applyNumberFormat="1" applyFont="1" applyFill="1" applyBorder="1" applyAlignment="1">
      <alignment horizontal="center" vertical="center" wrapText="1"/>
    </xf>
    <xf numFmtId="165" fontId="25" fillId="0" borderId="15" xfId="38" applyNumberFormat="1" applyFont="1" applyFill="1" applyBorder="1"/>
    <xf numFmtId="165" fontId="25" fillId="0" borderId="41" xfId="38" applyNumberFormat="1" applyFont="1" applyFill="1" applyBorder="1"/>
    <xf numFmtId="165" fontId="25" fillId="0" borderId="16" xfId="38" applyNumberFormat="1" applyFont="1" applyFill="1" applyBorder="1"/>
    <xf numFmtId="0" fontId="0" fillId="0" borderId="37" xfId="0" applyBorder="1"/>
    <xf numFmtId="0" fontId="0" fillId="0" borderId="17" xfId="0" applyBorder="1"/>
    <xf numFmtId="0" fontId="0" fillId="0" borderId="10" xfId="0" applyBorder="1"/>
    <xf numFmtId="0" fontId="1" fillId="0" borderId="42" xfId="0" applyFont="1" applyFill="1" applyBorder="1" applyAlignment="1">
      <alignment horizontal="left" wrapText="1"/>
    </xf>
    <xf numFmtId="3" fontId="7" fillId="0" borderId="43" xfId="0" applyNumberFormat="1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left" wrapText="1"/>
    </xf>
    <xf numFmtId="3" fontId="1" fillId="0" borderId="45" xfId="0" applyNumberFormat="1" applyFont="1" applyFill="1" applyBorder="1" applyAlignment="1">
      <alignment horizontal="center" wrapText="1"/>
    </xf>
    <xf numFmtId="3" fontId="7" fillId="0" borderId="45" xfId="0" applyNumberFormat="1" applyFont="1" applyFill="1" applyBorder="1" applyAlignment="1">
      <alignment horizontal="center" wrapText="1"/>
    </xf>
    <xf numFmtId="3" fontId="7" fillId="0" borderId="45" xfId="0" applyNumberFormat="1" applyFont="1" applyFill="1" applyBorder="1" applyAlignment="1">
      <alignment horizontal="center"/>
    </xf>
    <xf numFmtId="4" fontId="1" fillId="0" borderId="44" xfId="40" applyNumberFormat="1" applyFont="1" applyFill="1" applyBorder="1" applyAlignment="1">
      <alignment vertical="top" wrapText="1"/>
    </xf>
    <xf numFmtId="165" fontId="7" fillId="0" borderId="37" xfId="0" applyNumberFormat="1" applyFont="1" applyFill="1" applyBorder="1"/>
    <xf numFmtId="165" fontId="7" fillId="0" borderId="34" xfId="0" applyNumberFormat="1" applyFont="1" applyFill="1" applyBorder="1"/>
    <xf numFmtId="165" fontId="7" fillId="0" borderId="17" xfId="0" applyNumberFormat="1" applyFont="1" applyFill="1" applyBorder="1"/>
    <xf numFmtId="165" fontId="7" fillId="0" borderId="22" xfId="0" applyNumberFormat="1" applyFont="1" applyFill="1" applyBorder="1"/>
    <xf numFmtId="10" fontId="7" fillId="0" borderId="0" xfId="0" applyNumberFormat="1" applyFont="1" applyFill="1"/>
    <xf numFmtId="0" fontId="7" fillId="0" borderId="0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25" fillId="0" borderId="14" xfId="0" applyFont="1" applyFill="1" applyBorder="1" applyAlignment="1">
      <alignment vertical="top"/>
    </xf>
    <xf numFmtId="0" fontId="25" fillId="0" borderId="15" xfId="0" applyFont="1" applyFill="1" applyBorder="1" applyAlignment="1">
      <alignment vertical="top"/>
    </xf>
    <xf numFmtId="166" fontId="25" fillId="0" borderId="15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167" fontId="25" fillId="0" borderId="13" xfId="43" applyNumberFormat="1" applyFont="1" applyFill="1" applyBorder="1" applyAlignment="1">
      <alignment horizontal="right" vertical="center" indent="1"/>
    </xf>
    <xf numFmtId="0" fontId="1" fillId="0" borderId="17" xfId="0" applyFont="1" applyFill="1" applyBorder="1" applyAlignment="1">
      <alignment horizontal="left" indent="1"/>
    </xf>
    <xf numFmtId="167" fontId="1" fillId="0" borderId="23" xfId="43" applyNumberFormat="1" applyFont="1" applyFill="1" applyBorder="1" applyAlignment="1">
      <alignment horizontal="right" vertical="center" indent="1"/>
    </xf>
    <xf numFmtId="1" fontId="7" fillId="0" borderId="0" xfId="0" applyNumberFormat="1" applyFont="1"/>
    <xf numFmtId="0" fontId="1" fillId="0" borderId="18" xfId="0" applyFont="1" applyFill="1" applyBorder="1" applyAlignment="1">
      <alignment vertical="top" wrapText="1"/>
    </xf>
    <xf numFmtId="166" fontId="1" fillId="0" borderId="18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166" fontId="25" fillId="0" borderId="18" xfId="0" applyNumberFormat="1" applyFont="1" applyFill="1" applyBorder="1" applyAlignment="1">
      <alignment vertical="top" wrapText="1"/>
    </xf>
    <xf numFmtId="0" fontId="7" fillId="25" borderId="0" xfId="0" applyFont="1" applyFill="1"/>
    <xf numFmtId="0" fontId="1" fillId="0" borderId="29" xfId="0" applyFont="1" applyFill="1" applyBorder="1"/>
    <xf numFmtId="14" fontId="25" fillId="26" borderId="18" xfId="0" applyNumberFormat="1" applyFont="1" applyFill="1" applyBorder="1" applyAlignment="1">
      <alignment horizontal="center" vertical="center"/>
    </xf>
    <xf numFmtId="0" fontId="25" fillId="26" borderId="20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14" fontId="25" fillId="26" borderId="14" xfId="0" applyNumberFormat="1" applyFont="1" applyFill="1" applyBorder="1" applyAlignment="1">
      <alignment horizontal="center" vertical="center"/>
    </xf>
    <xf numFmtId="0" fontId="25" fillId="26" borderId="15" xfId="0" applyFont="1" applyFill="1" applyBorder="1" applyAlignment="1">
      <alignment horizontal="center" vertical="center"/>
    </xf>
    <xf numFmtId="0" fontId="7" fillId="26" borderId="15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7" fillId="26" borderId="0" xfId="0" applyFont="1" applyFill="1"/>
    <xf numFmtId="0" fontId="1" fillId="26" borderId="17" xfId="0" applyFont="1" applyFill="1" applyBorder="1" applyAlignment="1">
      <alignment vertical="top"/>
    </xf>
    <xf numFmtId="0" fontId="1" fillId="26" borderId="22" xfId="0" applyFont="1" applyFill="1" applyBorder="1" applyAlignment="1">
      <alignment vertical="top"/>
    </xf>
    <xf numFmtId="166" fontId="7" fillId="26" borderId="0" xfId="0" applyNumberFormat="1" applyFont="1" applyFill="1"/>
    <xf numFmtId="0" fontId="7" fillId="26" borderId="17" xfId="0" applyFont="1" applyFill="1" applyBorder="1" applyAlignment="1">
      <alignment vertical="top"/>
    </xf>
    <xf numFmtId="0" fontId="7" fillId="26" borderId="22" xfId="0" applyFont="1" applyFill="1" applyBorder="1" applyAlignment="1">
      <alignment vertical="top"/>
    </xf>
    <xf numFmtId="0" fontId="7" fillId="26" borderId="22" xfId="0" quotePrefix="1" applyFont="1" applyFill="1" applyBorder="1" applyAlignment="1">
      <alignment vertical="top"/>
    </xf>
    <xf numFmtId="3" fontId="25" fillId="0" borderId="16" xfId="0" applyNumberFormat="1" applyFont="1" applyFill="1" applyBorder="1" applyAlignment="1">
      <alignment horizontal="center" vertical="center" wrapText="1"/>
    </xf>
    <xf numFmtId="166" fontId="25" fillId="0" borderId="16" xfId="0" applyNumberFormat="1" applyFont="1" applyFill="1" applyBorder="1" applyAlignment="1">
      <alignment horizontal="right" vertical="center" wrapText="1" indent="1"/>
    </xf>
    <xf numFmtId="166" fontId="25" fillId="0" borderId="15" xfId="0" applyNumberFormat="1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right" vertical="center" wrapText="1"/>
    </xf>
    <xf numFmtId="2" fontId="7" fillId="24" borderId="48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 wrapText="1"/>
    </xf>
    <xf numFmtId="0" fontId="7" fillId="0" borderId="4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25" fillId="0" borderId="18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2" fontId="7" fillId="24" borderId="25" xfId="0" applyNumberFormat="1" applyFont="1" applyFill="1" applyBorder="1" applyAlignment="1">
      <alignment vertical="center"/>
    </xf>
    <xf numFmtId="2" fontId="7" fillId="24" borderId="49" xfId="0" applyNumberFormat="1" applyFont="1" applyFill="1" applyBorder="1" applyAlignment="1">
      <alignment vertical="center"/>
    </xf>
    <xf numFmtId="4" fontId="1" fillId="0" borderId="37" xfId="40" applyNumberFormat="1" applyFont="1" applyFill="1" applyBorder="1" applyAlignment="1">
      <alignment vertical="top" wrapText="1"/>
    </xf>
    <xf numFmtId="0" fontId="7" fillId="0" borderId="29" xfId="0" applyFont="1" applyFill="1" applyBorder="1" applyAlignment="1">
      <alignment vertical="center" wrapText="1"/>
    </xf>
    <xf numFmtId="165" fontId="7" fillId="0" borderId="50" xfId="0" applyNumberFormat="1" applyFont="1" applyFill="1" applyBorder="1"/>
    <xf numFmtId="165" fontId="7" fillId="0" borderId="51" xfId="0" applyNumberFormat="1" applyFont="1" applyFill="1" applyBorder="1"/>
    <xf numFmtId="166" fontId="1" fillId="0" borderId="52" xfId="0" applyNumberFormat="1" applyFont="1" applyFill="1" applyBorder="1"/>
    <xf numFmtId="167" fontId="1" fillId="24" borderId="13" xfId="0" applyNumberFormat="1" applyFont="1" applyFill="1" applyBorder="1" applyAlignment="1">
      <alignment horizontal="right" indent="1"/>
    </xf>
    <xf numFmtId="2" fontId="7" fillId="0" borderId="0" xfId="0" applyNumberFormat="1" applyFont="1"/>
    <xf numFmtId="0" fontId="1" fillId="0" borderId="22" xfId="0" applyFont="1" applyFill="1" applyBorder="1" applyAlignment="1">
      <alignment vertical="top"/>
    </xf>
    <xf numFmtId="166" fontId="1" fillId="0" borderId="15" xfId="0" applyNumberFormat="1" applyFont="1" applyFill="1" applyBorder="1"/>
    <xf numFmtId="0" fontId="0" fillId="0" borderId="0" xfId="0" applyAlignment="1"/>
    <xf numFmtId="4" fontId="1" fillId="0" borderId="0" xfId="0" applyNumberFormat="1" applyFont="1" applyFill="1"/>
    <xf numFmtId="0" fontId="1" fillId="0" borderId="0" xfId="0" applyFont="1" applyFill="1" applyBorder="1"/>
    <xf numFmtId="2" fontId="1" fillId="0" borderId="0" xfId="0" applyNumberFormat="1" applyFont="1" applyFill="1"/>
    <xf numFmtId="2" fontId="7" fillId="0" borderId="0" xfId="0" applyNumberFormat="1" applyFont="1" applyFill="1"/>
    <xf numFmtId="166" fontId="25" fillId="0" borderId="0" xfId="0" applyNumberFormat="1" applyFont="1" applyFill="1" applyBorder="1" applyAlignment="1">
      <alignment vertical="center"/>
    </xf>
    <xf numFmtId="10" fontId="7" fillId="0" borderId="0" xfId="43" applyNumberFormat="1" applyFont="1" applyFill="1"/>
    <xf numFmtId="167" fontId="0" fillId="0" borderId="29" xfId="43" applyNumberFormat="1" applyFont="1" applyBorder="1"/>
    <xf numFmtId="167" fontId="0" fillId="0" borderId="21" xfId="43" applyNumberFormat="1" applyFont="1" applyBorder="1"/>
    <xf numFmtId="167" fontId="0" fillId="0" borderId="27" xfId="43" applyNumberFormat="1" applyFont="1" applyBorder="1"/>
    <xf numFmtId="0" fontId="24" fillId="0" borderId="0" xfId="0" applyFont="1" applyFill="1" applyBorder="1" applyAlignment="1">
      <alignment horizontal="center"/>
    </xf>
    <xf numFmtId="166" fontId="1" fillId="0" borderId="34" xfId="0" applyNumberFormat="1" applyFont="1" applyFill="1" applyBorder="1"/>
    <xf numFmtId="166" fontId="1" fillId="0" borderId="50" xfId="0" applyNumberFormat="1" applyFont="1" applyFill="1" applyBorder="1"/>
    <xf numFmtId="166" fontId="1" fillId="0" borderId="22" xfId="0" applyNumberFormat="1" applyFont="1" applyFill="1" applyBorder="1"/>
    <xf numFmtId="166" fontId="1" fillId="0" borderId="51" xfId="0" applyNumberFormat="1" applyFont="1" applyFill="1" applyBorder="1"/>
    <xf numFmtId="166" fontId="1" fillId="0" borderId="35" xfId="0" applyNumberFormat="1" applyFont="1" applyFill="1" applyBorder="1"/>
    <xf numFmtId="166" fontId="1" fillId="0" borderId="53" xfId="0" applyNumberFormat="1" applyFont="1" applyFill="1" applyBorder="1"/>
    <xf numFmtId="166" fontId="7" fillId="0" borderId="43" xfId="0" applyNumberFormat="1" applyFont="1" applyFill="1" applyBorder="1" applyAlignment="1">
      <alignment horizontal="right"/>
    </xf>
    <xf numFmtId="166" fontId="7" fillId="0" borderId="43" xfId="0" applyNumberFormat="1" applyFont="1" applyFill="1" applyBorder="1"/>
    <xf numFmtId="166" fontId="7" fillId="0" borderId="54" xfId="0" applyNumberFormat="1" applyFont="1" applyFill="1" applyBorder="1"/>
    <xf numFmtId="166" fontId="7" fillId="0" borderId="45" xfId="0" applyNumberFormat="1" applyFont="1" applyFill="1" applyBorder="1" applyAlignment="1">
      <alignment horizontal="right"/>
    </xf>
    <xf numFmtId="166" fontId="7" fillId="0" borderId="45" xfId="0" applyNumberFormat="1" applyFont="1" applyFill="1" applyBorder="1"/>
    <xf numFmtId="166" fontId="7" fillId="0" borderId="55" xfId="0" applyNumberFormat="1" applyFont="1" applyFill="1" applyBorder="1"/>
    <xf numFmtId="0" fontId="1" fillId="0" borderId="56" xfId="0" applyFont="1" applyFill="1" applyBorder="1" applyAlignment="1">
      <alignment horizontal="left" wrapText="1"/>
    </xf>
    <xf numFmtId="3" fontId="1" fillId="0" borderId="46" xfId="0" applyNumberFormat="1" applyFont="1" applyFill="1" applyBorder="1" applyAlignment="1">
      <alignment horizontal="center" wrapText="1"/>
    </xf>
    <xf numFmtId="166" fontId="7" fillId="0" borderId="46" xfId="0" applyNumberFormat="1" applyFont="1" applyFill="1" applyBorder="1" applyAlignment="1">
      <alignment horizontal="right"/>
    </xf>
    <xf numFmtId="166" fontId="7" fillId="0" borderId="46" xfId="0" applyNumberFormat="1" applyFont="1" applyFill="1" applyBorder="1"/>
    <xf numFmtId="166" fontId="7" fillId="0" borderId="57" xfId="0" applyNumberFormat="1" applyFont="1" applyFill="1" applyBorder="1"/>
    <xf numFmtId="165" fontId="7" fillId="0" borderId="34" xfId="38" applyNumberFormat="1" applyFont="1" applyFill="1" applyBorder="1"/>
    <xf numFmtId="165" fontId="7" fillId="0" borderId="50" xfId="38" applyNumberFormat="1" applyFont="1" applyFill="1" applyBorder="1"/>
    <xf numFmtId="165" fontId="7" fillId="0" borderId="22" xfId="38" applyNumberFormat="1" applyFont="1" applyFill="1" applyBorder="1"/>
    <xf numFmtId="165" fontId="7" fillId="0" borderId="51" xfId="38" applyNumberFormat="1" applyFont="1" applyFill="1" applyBorder="1"/>
    <xf numFmtId="4" fontId="1" fillId="0" borderId="10" xfId="40" applyNumberFormat="1" applyFont="1" applyFill="1" applyBorder="1" applyAlignment="1">
      <alignment vertical="top" wrapText="1"/>
    </xf>
    <xf numFmtId="3" fontId="7" fillId="0" borderId="35" xfId="0" applyNumberFormat="1" applyFont="1" applyFill="1" applyBorder="1" applyAlignment="1">
      <alignment horizontal="center" wrapText="1"/>
    </xf>
    <xf numFmtId="165" fontId="7" fillId="0" borderId="35" xfId="38" applyNumberFormat="1" applyFont="1" applyFill="1" applyBorder="1"/>
    <xf numFmtId="165" fontId="7" fillId="0" borderId="53" xfId="38" applyNumberFormat="1" applyFont="1" applyFill="1" applyBorder="1"/>
    <xf numFmtId="0" fontId="1" fillId="0" borderId="37" xfId="0" applyFont="1" applyFill="1" applyBorder="1" applyAlignment="1">
      <alignment vertical="top"/>
    </xf>
    <xf numFmtId="0" fontId="7" fillId="0" borderId="34" xfId="0" applyFont="1" applyFill="1" applyBorder="1" applyAlignment="1">
      <alignment vertical="top"/>
    </xf>
    <xf numFmtId="0" fontId="7" fillId="0" borderId="37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65" fontId="1" fillId="0" borderId="0" xfId="43" applyNumberFormat="1" applyFont="1" applyFill="1"/>
    <xf numFmtId="166" fontId="1" fillId="0" borderId="0" xfId="0" applyNumberFormat="1" applyFont="1" applyFill="1"/>
    <xf numFmtId="0" fontId="1" fillId="26" borderId="0" xfId="0" applyFont="1" applyFill="1"/>
    <xf numFmtId="165" fontId="1" fillId="26" borderId="0" xfId="43" applyNumberFormat="1" applyFont="1" applyFill="1"/>
    <xf numFmtId="166" fontId="1" fillId="26" borderId="0" xfId="0" applyNumberFormat="1" applyFont="1" applyFill="1"/>
    <xf numFmtId="166" fontId="7" fillId="27" borderId="0" xfId="0" applyNumberFormat="1" applyFont="1" applyFill="1"/>
    <xf numFmtId="171" fontId="7" fillId="0" borderId="0" xfId="0" applyNumberFormat="1" applyFont="1" applyFill="1"/>
    <xf numFmtId="172" fontId="7" fillId="0" borderId="0" xfId="0" applyNumberFormat="1" applyFont="1" applyFill="1"/>
    <xf numFmtId="168" fontId="7" fillId="0" borderId="0" xfId="0" applyNumberFormat="1" applyFont="1" applyFill="1"/>
    <xf numFmtId="165" fontId="7" fillId="0" borderId="0" xfId="0" applyNumberFormat="1" applyFont="1" applyFill="1" applyAlignment="1">
      <alignment horizontal="right"/>
    </xf>
    <xf numFmtId="173" fontId="7" fillId="0" borderId="0" xfId="0" applyNumberFormat="1" applyFont="1" applyFill="1"/>
    <xf numFmtId="165" fontId="1" fillId="0" borderId="0" xfId="0" applyNumberFormat="1" applyFont="1" applyFill="1"/>
    <xf numFmtId="165" fontId="7" fillId="0" borderId="0" xfId="0" applyNumberFormat="1" applyFont="1" applyFill="1" applyBorder="1" applyAlignment="1">
      <alignment vertical="top"/>
    </xf>
    <xf numFmtId="0" fontId="34" fillId="0" borderId="0" xfId="0" applyFont="1" applyFill="1" applyAlignment="1">
      <alignment horizontal="left" wrapText="1"/>
    </xf>
    <xf numFmtId="3" fontId="42" fillId="0" borderId="0" xfId="40" applyNumberFormat="1" applyFont="1" applyFill="1" applyBorder="1" applyAlignment="1">
      <alignment vertical="top" wrapText="1"/>
    </xf>
    <xf numFmtId="0" fontId="0" fillId="0" borderId="0" xfId="0" applyAlignment="1"/>
    <xf numFmtId="0" fontId="2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7" fillId="0" borderId="40" xfId="0" applyFont="1" applyFill="1" applyBorder="1" applyAlignment="1">
      <alignment horizontal="left" vertical="top" wrapText="1"/>
    </xf>
    <xf numFmtId="0" fontId="34" fillId="0" borderId="4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6" fillId="0" borderId="40" xfId="0" applyFont="1" applyFill="1" applyBorder="1" applyAlignment="1">
      <alignment wrapText="1"/>
    </xf>
    <xf numFmtId="0" fontId="7" fillId="0" borderId="40" xfId="0" applyFont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1" xfId="48"/>
    <cellStyle name="Comma 2" xfId="47"/>
    <cellStyle name="Comma 3" xfId="49"/>
    <cellStyle name="Comma 3 3" xfId="50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2" xfId="51"/>
    <cellStyle name="Normal 4" xfId="52"/>
    <cellStyle name="Normal 7" xfId="39"/>
    <cellStyle name="Normal_spr __akt  2003-2009" xfId="40"/>
    <cellStyle name="Note" xfId="41" builtinId="10" customBuiltin="1"/>
    <cellStyle name="Note 2" xfId="53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Groups\Administration\Ikonomicheska%20i%20finansova%20stabilnost\Common\Market_reviews\FSC_MarRev\2017_Q4\2017_&#1043;&#1054;_&#1044;&#1072;&#1085;&#1085;&#1080;_&#1053;&#1048;&#1044;_&#1053;&#1048;&#1055;&#1055;&#1060;&#1048;&#1056;&#1055;&#1047;%20201805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sc.bg/FolderRedirections$/Tasks/106%20KFN/21%20Web/2%20W.I.P/2012_AR/&#1044;&#1086;&#1087;&#1098;&#1083;&#1085;&#1080;&#1090;&#1077;&#1083;&#1085;&#1080;%20&#1076;&#1072;&#1085;&#1085;&#1080;/Danni_ADSIC_AD_KIS.74106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Табл. 1.1"/>
      <sheetName val="Табл.1.1.1."/>
      <sheetName val="Табл. 1.2"/>
      <sheetName val="Табл. 1.3."/>
      <sheetName val="Табл. 2.1"/>
      <sheetName val="Табл. 2.1.1"/>
      <sheetName val="Табл. 2.2"/>
      <sheetName val="Табл. 2.3"/>
      <sheetName val="Табл. 3.1"/>
      <sheetName val="Табл. 3.2.1"/>
      <sheetName val="Табл. 3.2.2"/>
      <sheetName val="Табл. 4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A1" t="str">
            <v>&lt;Изберете лиценз&gt;</v>
          </cell>
        </row>
        <row r="2">
          <cell r="A2" t="str">
            <v>пълен</v>
          </cell>
        </row>
        <row r="3">
          <cell r="A3" t="str">
            <v>частичен</v>
          </cell>
        </row>
        <row r="4">
          <cell r="A4" t="str">
            <v>малък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. 1.1"/>
      <sheetName val="Табл. 1.2"/>
      <sheetName val="Табл. 1.3."/>
      <sheetName val="Табл. 2.1"/>
      <sheetName val="Табл. 2.2"/>
      <sheetName val="Табл. 2.3"/>
      <sheetName val="Табл. 2.3 New"/>
      <sheetName val="Табл. 3.1"/>
      <sheetName val="Табл. 3.2.1"/>
      <sheetName val="Табл. 3.2.2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B1" t="str">
            <v>&lt;Моля избери специализация&gt;</v>
          </cell>
        </row>
        <row r="2">
          <cell r="B2" t="str">
            <v>земеделска земя</v>
          </cell>
        </row>
        <row r="3">
          <cell r="B3" t="str">
            <v>НИ без земеделска земя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4"/>
  <sheetViews>
    <sheetView tabSelected="1" view="pageBreakPreview" zoomScaleSheetLayoutView="100" workbookViewId="0">
      <selection activeCell="U5" sqref="U5"/>
    </sheetView>
  </sheetViews>
  <sheetFormatPr defaultRowHeight="15"/>
  <cols>
    <col min="1" max="1" width="9.85546875" style="1" customWidth="1"/>
    <col min="2" max="2" width="9.85546875" style="3" customWidth="1"/>
    <col min="3" max="11" width="9.85546875" style="1" customWidth="1"/>
    <col min="12" max="16384" width="9.140625" style="1"/>
  </cols>
  <sheetData>
    <row r="1" spans="1:11">
      <c r="A1" s="12"/>
      <c r="C1" s="3"/>
      <c r="D1" s="3"/>
      <c r="E1" s="3"/>
      <c r="F1" s="3"/>
      <c r="G1" s="3"/>
      <c r="H1" s="3"/>
      <c r="I1" s="3"/>
      <c r="J1" s="3"/>
      <c r="K1" s="3"/>
    </row>
    <row r="2" spans="1:11">
      <c r="A2" s="12"/>
      <c r="C2" s="3"/>
      <c r="D2" s="3"/>
      <c r="E2" s="3"/>
      <c r="F2" s="3"/>
      <c r="G2" s="3"/>
      <c r="H2" s="3"/>
      <c r="I2" s="3"/>
      <c r="J2" s="3"/>
      <c r="K2" s="3"/>
    </row>
    <row r="3" spans="1:11">
      <c r="A3" s="12"/>
      <c r="C3" s="3"/>
      <c r="D3" s="3"/>
      <c r="E3" s="3"/>
      <c r="F3" s="3"/>
      <c r="G3" s="3"/>
      <c r="H3" s="3"/>
      <c r="I3" s="3"/>
      <c r="J3" s="3"/>
      <c r="K3" s="3"/>
    </row>
    <row r="4" spans="1:11" ht="33">
      <c r="A4" s="4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12"/>
      <c r="C5" s="3"/>
      <c r="D5" s="3"/>
      <c r="E5" s="3"/>
      <c r="F5" s="3"/>
      <c r="G5" s="3"/>
      <c r="H5" s="3"/>
      <c r="I5" s="3"/>
      <c r="J5" s="3"/>
      <c r="K5" s="3"/>
    </row>
    <row r="6" spans="1:11">
      <c r="A6" s="12"/>
      <c r="C6" s="3"/>
      <c r="D6" s="3"/>
      <c r="E6" s="3"/>
      <c r="F6" s="3"/>
      <c r="G6" s="3"/>
      <c r="H6" s="3"/>
      <c r="I6" s="3"/>
      <c r="J6" s="3"/>
      <c r="K6" s="3"/>
    </row>
    <row r="7" spans="1:11">
      <c r="A7" s="12"/>
      <c r="C7" s="3"/>
      <c r="D7" s="3"/>
      <c r="E7" s="3"/>
      <c r="F7" s="3"/>
      <c r="G7" s="3"/>
      <c r="H7" s="3"/>
      <c r="I7" s="3"/>
      <c r="J7" s="3"/>
      <c r="K7" s="3"/>
    </row>
    <row r="8" spans="1:11">
      <c r="A8" s="12"/>
      <c r="C8" s="3"/>
      <c r="D8" s="3"/>
      <c r="E8" s="3"/>
      <c r="F8" s="3"/>
      <c r="G8" s="3"/>
      <c r="H8" s="3"/>
      <c r="I8" s="3"/>
      <c r="J8" s="3"/>
      <c r="K8" s="3"/>
    </row>
    <row r="9" spans="1:11">
      <c r="A9" s="12"/>
      <c r="C9" s="3"/>
      <c r="D9" s="3"/>
      <c r="E9" s="3"/>
      <c r="F9" s="3"/>
      <c r="G9" s="3"/>
      <c r="H9" s="3"/>
      <c r="I9" s="3"/>
      <c r="J9" s="3"/>
      <c r="K9" s="3"/>
    </row>
    <row r="10" spans="1:11" s="2" customFormat="1" ht="27.75">
      <c r="A10" s="13" t="s">
        <v>346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12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12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12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12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12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7" t="s">
        <v>20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B17" s="62" t="s">
        <v>21</v>
      </c>
      <c r="C17" s="8" t="s">
        <v>12</v>
      </c>
      <c r="D17" s="3"/>
      <c r="E17" s="3"/>
      <c r="F17" s="3"/>
      <c r="G17" s="3"/>
      <c r="H17" s="3"/>
      <c r="I17" s="3"/>
      <c r="J17" s="3"/>
      <c r="K17" s="3"/>
    </row>
    <row r="18" spans="1:11">
      <c r="C18" s="9" t="s">
        <v>22</v>
      </c>
      <c r="D18" s="3"/>
      <c r="E18" s="3"/>
      <c r="F18" s="3"/>
      <c r="G18" s="3"/>
      <c r="H18" s="3"/>
      <c r="I18" s="3"/>
      <c r="J18" s="3"/>
      <c r="K18" s="3"/>
    </row>
    <row r="19" spans="1:11">
      <c r="B19" s="62" t="s">
        <v>23</v>
      </c>
      <c r="C19" s="8" t="s">
        <v>44</v>
      </c>
      <c r="D19" s="3"/>
      <c r="E19" s="3"/>
      <c r="F19" s="3"/>
      <c r="G19" s="3"/>
      <c r="H19" s="3"/>
      <c r="I19" s="3"/>
      <c r="J19" s="3"/>
      <c r="K19" s="3"/>
    </row>
    <row r="20" spans="1:11">
      <c r="B20" s="62" t="s">
        <v>24</v>
      </c>
      <c r="C20" s="8" t="s">
        <v>228</v>
      </c>
      <c r="D20" s="6"/>
      <c r="E20" s="10"/>
      <c r="F20" s="6"/>
      <c r="G20" s="6"/>
      <c r="H20" s="6"/>
      <c r="I20" s="3"/>
      <c r="J20" s="3"/>
      <c r="K20" s="3"/>
    </row>
    <row r="21" spans="1:11">
      <c r="C21" s="8" t="s">
        <v>229</v>
      </c>
      <c r="D21" s="6"/>
      <c r="E21" s="10"/>
      <c r="F21" s="6"/>
      <c r="G21" s="6"/>
      <c r="H21" s="6"/>
      <c r="I21" s="3"/>
      <c r="J21" s="3"/>
      <c r="K21" s="3"/>
    </row>
    <row r="22" spans="1:11">
      <c r="B22" s="62" t="s">
        <v>25</v>
      </c>
      <c r="C22" s="8" t="s">
        <v>224</v>
      </c>
      <c r="D22" s="3"/>
      <c r="E22" s="3"/>
      <c r="F22" s="3"/>
      <c r="G22" s="3"/>
      <c r="H22" s="3"/>
      <c r="I22" s="3"/>
      <c r="J22" s="3"/>
      <c r="K22" s="3"/>
    </row>
    <row r="23" spans="1:11">
      <c r="C23" s="8" t="s">
        <v>227</v>
      </c>
      <c r="D23" s="3"/>
      <c r="E23" s="3"/>
      <c r="F23" s="3"/>
      <c r="G23" s="3"/>
      <c r="H23" s="3"/>
      <c r="I23" s="3"/>
      <c r="J23" s="3"/>
      <c r="K23" s="3"/>
    </row>
    <row r="24" spans="1:11">
      <c r="A24" s="3"/>
      <c r="B24" s="8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11" t="s">
        <v>263</v>
      </c>
      <c r="B25" s="8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B26" s="62" t="s">
        <v>27</v>
      </c>
      <c r="C26" s="8" t="s">
        <v>264</v>
      </c>
      <c r="D26" s="3"/>
      <c r="E26" s="3"/>
      <c r="F26" s="3"/>
      <c r="G26" s="3"/>
      <c r="H26" s="3"/>
      <c r="I26" s="3"/>
      <c r="J26" s="3"/>
      <c r="K26" s="3"/>
    </row>
    <row r="27" spans="1:11">
      <c r="C27" s="9" t="s">
        <v>28</v>
      </c>
      <c r="D27" s="3"/>
      <c r="E27" s="3"/>
      <c r="F27" s="3"/>
      <c r="G27" s="3"/>
      <c r="H27" s="3"/>
      <c r="I27" s="3"/>
      <c r="J27" s="3"/>
      <c r="K27" s="3"/>
    </row>
    <row r="28" spans="1:11">
      <c r="B28" s="62" t="s">
        <v>29</v>
      </c>
      <c r="C28" s="8" t="s">
        <v>261</v>
      </c>
      <c r="D28" s="3"/>
      <c r="E28" s="3"/>
      <c r="F28" s="3"/>
      <c r="G28" s="3"/>
      <c r="H28" s="3"/>
      <c r="I28" s="3"/>
      <c r="J28" s="3"/>
      <c r="K28" s="3"/>
    </row>
    <row r="29" spans="1:11">
      <c r="C29" s="8" t="s">
        <v>262</v>
      </c>
      <c r="D29" s="3"/>
      <c r="E29" s="3"/>
      <c r="F29" s="3"/>
      <c r="G29" s="3"/>
      <c r="H29" s="3"/>
      <c r="I29" s="3"/>
      <c r="J29" s="3"/>
      <c r="K29" s="3"/>
    </row>
    <row r="30" spans="1:11">
      <c r="B30" s="62" t="s">
        <v>30</v>
      </c>
      <c r="C30" s="9" t="s">
        <v>265</v>
      </c>
      <c r="D30" s="3"/>
      <c r="E30" s="3"/>
      <c r="F30" s="3"/>
      <c r="G30" s="3"/>
      <c r="H30" s="3"/>
      <c r="I30" s="3"/>
      <c r="J30" s="3"/>
      <c r="K30" s="3"/>
    </row>
    <row r="31" spans="1:11">
      <c r="C31" s="8" t="s">
        <v>266</v>
      </c>
      <c r="E31" s="3"/>
      <c r="F31" s="3"/>
      <c r="G31" s="3"/>
      <c r="H31" s="3"/>
      <c r="I31" s="3"/>
      <c r="J31" s="3"/>
      <c r="K31" s="3"/>
    </row>
    <row r="32" spans="1:11">
      <c r="C32" s="8" t="s">
        <v>267</v>
      </c>
      <c r="D32" s="3"/>
      <c r="E32" s="3"/>
      <c r="F32" s="3"/>
      <c r="G32" s="3"/>
      <c r="H32" s="3"/>
      <c r="I32" s="3"/>
      <c r="J32" s="3"/>
      <c r="K32" s="3"/>
    </row>
    <row r="33" spans="1:11">
      <c r="A33" s="3"/>
      <c r="B33" s="8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11" t="s">
        <v>31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B35" s="62" t="s">
        <v>32</v>
      </c>
      <c r="C35" s="8" t="s">
        <v>33</v>
      </c>
      <c r="D35" s="3"/>
      <c r="E35" s="3"/>
      <c r="F35" s="3"/>
      <c r="G35" s="3"/>
      <c r="H35" s="3"/>
      <c r="I35" s="3"/>
      <c r="J35" s="3"/>
      <c r="K35" s="3"/>
    </row>
    <row r="36" spans="1:11">
      <c r="B36" s="62" t="s">
        <v>34</v>
      </c>
      <c r="C36" s="9" t="s">
        <v>86</v>
      </c>
      <c r="D36" s="3"/>
      <c r="E36" s="3"/>
      <c r="F36" s="3"/>
      <c r="G36" s="3"/>
      <c r="H36" s="3"/>
      <c r="I36" s="3"/>
      <c r="J36" s="3"/>
      <c r="K36" s="3"/>
    </row>
    <row r="37" spans="1:11">
      <c r="C37" s="8" t="s">
        <v>90</v>
      </c>
      <c r="D37" s="3"/>
      <c r="E37" s="3"/>
      <c r="F37" s="3"/>
      <c r="G37" s="3"/>
      <c r="H37" s="3"/>
      <c r="I37" s="3"/>
      <c r="J37" s="3"/>
      <c r="K37" s="3"/>
    </row>
    <row r="38" spans="1:11">
      <c r="C38" s="8" t="s">
        <v>202</v>
      </c>
      <c r="D38" s="3"/>
      <c r="E38" s="3"/>
      <c r="F38" s="3"/>
      <c r="G38" s="3"/>
      <c r="H38" s="3"/>
      <c r="I38" s="3"/>
      <c r="J38" s="3"/>
      <c r="K38" s="3"/>
    </row>
    <row r="39" spans="1:11">
      <c r="B39" s="62" t="s">
        <v>111</v>
      </c>
      <c r="C39" s="8" t="s">
        <v>98</v>
      </c>
      <c r="D39" s="3"/>
      <c r="E39" s="3"/>
      <c r="F39" s="3"/>
      <c r="G39" s="3"/>
      <c r="H39" s="3"/>
      <c r="I39" s="3"/>
      <c r="J39" s="3"/>
      <c r="K39" s="3"/>
    </row>
    <row r="40" spans="1:11">
      <c r="C40" s="8" t="s">
        <v>35</v>
      </c>
      <c r="D40" s="3"/>
      <c r="E40" s="3"/>
      <c r="F40" s="3"/>
      <c r="G40" s="3"/>
      <c r="H40" s="3"/>
      <c r="I40" s="3"/>
      <c r="J40" s="3"/>
      <c r="K40" s="3"/>
    </row>
    <row r="41" spans="1:11">
      <c r="A41" s="9"/>
      <c r="B41" s="9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11" t="s">
        <v>37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B43" s="61" t="s">
        <v>36</v>
      </c>
      <c r="C43" s="8" t="s">
        <v>38</v>
      </c>
      <c r="D43" s="3"/>
      <c r="E43" s="3"/>
      <c r="F43" s="3"/>
      <c r="G43" s="3"/>
      <c r="H43" s="3"/>
      <c r="I43" s="3"/>
      <c r="J43" s="3"/>
      <c r="K43" s="3"/>
    </row>
    <row r="44" spans="1:11">
      <c r="C44" s="8" t="s">
        <v>131</v>
      </c>
    </row>
  </sheetData>
  <phoneticPr fontId="31" type="noConversion"/>
  <hyperlinks>
    <hyperlink ref="B17" location="'Табл. 1.1'!A1" display="Табл. 1.1"/>
    <hyperlink ref="B19" location="'Табл. 1.2'!A1" display="Табл. 1.2"/>
    <hyperlink ref="B20" location="'Табл. 1.3'!A1" display="Табл. 1.3"/>
    <hyperlink ref="B22" location="'Табл. 1.4'!A1" display="Табл. 1.4"/>
    <hyperlink ref="B26" location="'Табл. 2.1'!A1" display="Табл. 2.1"/>
    <hyperlink ref="B28" location="'Табл. 2.2'!A1" display="Табл. 2.2"/>
    <hyperlink ref="B30" location="'Табл. 2.3'!A1" display="Табл. 2.3"/>
    <hyperlink ref="B35" location="'Табл. 3.1'!A1" display="Табл. 3.1"/>
    <hyperlink ref="B36" location="'Табл. 3.2'!Print_Area" display="Табл. 3.2"/>
    <hyperlink ref="B39" location="'Табл. 3.3'!Print_Area" display="Табл. 3.3.2"/>
    <hyperlink ref="B43" location="'Табл. 4'!A1" display="Табл. 4"/>
  </hyperlinks>
  <pageMargins left="0.7" right="0.7" top="0.75" bottom="0.75" header="0.3" footer="0.3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78"/>
  <sheetViews>
    <sheetView view="pageBreakPreview" zoomScale="90" zoomScaleNormal="90" zoomScaleSheetLayoutView="90" workbookViewId="0">
      <selection activeCell="A3" sqref="A3:I52"/>
    </sheetView>
  </sheetViews>
  <sheetFormatPr defaultRowHeight="12.75"/>
  <cols>
    <col min="1" max="1" width="104.28515625" style="16" bestFit="1" customWidth="1"/>
    <col min="2" max="9" width="15.7109375" style="16" customWidth="1"/>
    <col min="10" max="16384" width="9.140625" style="16"/>
  </cols>
  <sheetData>
    <row r="1" spans="1:25" ht="25.5" customHeight="1">
      <c r="A1" s="34" t="s">
        <v>86</v>
      </c>
      <c r="B1" s="14"/>
      <c r="C1" s="14"/>
      <c r="D1" s="14"/>
      <c r="E1" s="14"/>
      <c r="F1" s="14"/>
      <c r="G1" s="14"/>
      <c r="H1" s="15"/>
      <c r="I1" s="103" t="s">
        <v>1</v>
      </c>
    </row>
    <row r="2" spans="1:25" ht="25.5">
      <c r="A2" s="29" t="s">
        <v>199</v>
      </c>
      <c r="B2" s="56" t="s">
        <v>121</v>
      </c>
      <c r="C2" s="56" t="s">
        <v>115</v>
      </c>
      <c r="D2" s="56" t="s">
        <v>116</v>
      </c>
      <c r="E2" s="56" t="s">
        <v>117</v>
      </c>
      <c r="F2" s="56" t="s">
        <v>118</v>
      </c>
      <c r="G2" s="56" t="s">
        <v>120</v>
      </c>
      <c r="H2" s="56" t="s">
        <v>255</v>
      </c>
      <c r="I2" s="56" t="s">
        <v>119</v>
      </c>
    </row>
    <row r="3" spans="1:25">
      <c r="A3" s="300" t="s">
        <v>53</v>
      </c>
      <c r="B3" s="273">
        <v>65.281999999999996</v>
      </c>
      <c r="C3" s="273">
        <v>0</v>
      </c>
      <c r="D3" s="273">
        <v>0.70899999999999996</v>
      </c>
      <c r="E3" s="273">
        <v>2.5539999999999998</v>
      </c>
      <c r="F3" s="273">
        <v>1E-3</v>
      </c>
      <c r="G3" s="273">
        <v>68.546000000000006</v>
      </c>
      <c r="H3" s="273">
        <v>32.22</v>
      </c>
      <c r="I3" s="274">
        <v>59.784999999999997</v>
      </c>
      <c r="J3" s="257"/>
      <c r="R3" s="88"/>
      <c r="S3" s="88"/>
      <c r="T3" s="88"/>
      <c r="U3" s="88"/>
      <c r="V3" s="88"/>
      <c r="W3" s="88"/>
      <c r="X3" s="88"/>
      <c r="Y3" s="88"/>
    </row>
    <row r="4" spans="1:25">
      <c r="A4" s="35" t="s">
        <v>54</v>
      </c>
      <c r="B4" s="275">
        <v>1.4890000000000001</v>
      </c>
      <c r="C4" s="275">
        <v>0</v>
      </c>
      <c r="D4" s="275">
        <v>0.1</v>
      </c>
      <c r="E4" s="275">
        <v>22.632999999999999</v>
      </c>
      <c r="F4" s="275">
        <v>0</v>
      </c>
      <c r="G4" s="275">
        <v>24.222000000000001</v>
      </c>
      <c r="H4" s="275">
        <v>18.5</v>
      </c>
      <c r="I4" s="276">
        <v>23.622</v>
      </c>
      <c r="R4" s="88"/>
      <c r="S4" s="88"/>
      <c r="T4" s="88"/>
      <c r="U4" s="88"/>
      <c r="V4" s="88"/>
      <c r="W4" s="88"/>
      <c r="X4" s="88"/>
      <c r="Y4" s="88"/>
    </row>
    <row r="5" spans="1:25" ht="12" customHeight="1">
      <c r="A5" s="35" t="s">
        <v>206</v>
      </c>
      <c r="B5" s="275">
        <v>32.648000000000003</v>
      </c>
      <c r="C5" s="275">
        <v>0</v>
      </c>
      <c r="D5" s="275">
        <v>3.6520000000000001</v>
      </c>
      <c r="E5" s="275">
        <v>20.544</v>
      </c>
      <c r="F5" s="275">
        <v>0</v>
      </c>
      <c r="G5" s="275">
        <v>56.844000000000001</v>
      </c>
      <c r="H5" s="275">
        <v>27.962</v>
      </c>
      <c r="I5" s="276">
        <v>49.978999999999999</v>
      </c>
      <c r="R5" s="88"/>
      <c r="S5" s="88"/>
      <c r="T5" s="88"/>
      <c r="U5" s="88"/>
      <c r="V5" s="88"/>
      <c r="W5" s="88"/>
      <c r="X5" s="88"/>
      <c r="Y5" s="88"/>
    </row>
    <row r="6" spans="1:25">
      <c r="A6" s="35" t="s">
        <v>55</v>
      </c>
      <c r="B6" s="275">
        <v>212.74199999999999</v>
      </c>
      <c r="C6" s="275">
        <v>0</v>
      </c>
      <c r="D6" s="275">
        <v>28.074999999999999</v>
      </c>
      <c r="E6" s="275">
        <v>9.4380000000000006</v>
      </c>
      <c r="F6" s="275">
        <v>2.863</v>
      </c>
      <c r="G6" s="275">
        <v>253.11799999999999</v>
      </c>
      <c r="H6" s="275">
        <v>85.11</v>
      </c>
      <c r="I6" s="276">
        <v>238.524</v>
      </c>
      <c r="R6" s="88"/>
      <c r="S6" s="88"/>
      <c r="T6" s="88"/>
      <c r="U6" s="88"/>
      <c r="V6" s="88"/>
      <c r="W6" s="88"/>
      <c r="X6" s="88"/>
      <c r="Y6" s="88"/>
    </row>
    <row r="7" spans="1:25">
      <c r="A7" s="35" t="s">
        <v>58</v>
      </c>
      <c r="B7" s="275">
        <v>20.617000000000001</v>
      </c>
      <c r="C7" s="275">
        <v>0</v>
      </c>
      <c r="D7" s="275">
        <v>0.28699999999999998</v>
      </c>
      <c r="E7" s="275">
        <v>7.1999999999999995E-2</v>
      </c>
      <c r="F7" s="275">
        <v>1.806</v>
      </c>
      <c r="G7" s="275">
        <v>22.782</v>
      </c>
      <c r="H7" s="275">
        <v>19.728000000000002</v>
      </c>
      <c r="I7" s="276">
        <v>22.625</v>
      </c>
      <c r="R7" s="88"/>
      <c r="S7" s="88"/>
      <c r="T7" s="88"/>
      <c r="U7" s="88"/>
      <c r="V7" s="88"/>
      <c r="W7" s="88"/>
      <c r="X7" s="88"/>
      <c r="Y7" s="88"/>
    </row>
    <row r="8" spans="1:25">
      <c r="A8" s="35" t="s">
        <v>59</v>
      </c>
      <c r="B8" s="275">
        <v>28.614000000000001</v>
      </c>
      <c r="C8" s="275">
        <v>5.18</v>
      </c>
      <c r="D8" s="275">
        <v>0.40300000000000002</v>
      </c>
      <c r="E8" s="275">
        <v>11.989000000000001</v>
      </c>
      <c r="F8" s="275">
        <v>0</v>
      </c>
      <c r="G8" s="275">
        <v>46.186</v>
      </c>
      <c r="H8" s="275">
        <v>0.60499999999999998</v>
      </c>
      <c r="I8" s="276">
        <v>13.821</v>
      </c>
      <c r="R8" s="88"/>
      <c r="S8" s="88"/>
      <c r="T8" s="88"/>
      <c r="U8" s="88"/>
      <c r="V8" s="88"/>
      <c r="W8" s="88"/>
      <c r="X8" s="88"/>
      <c r="Y8" s="88"/>
    </row>
    <row r="9" spans="1:25">
      <c r="A9" s="139" t="s">
        <v>310</v>
      </c>
      <c r="B9" s="275">
        <v>24.073</v>
      </c>
      <c r="C9" s="275">
        <v>0</v>
      </c>
      <c r="D9" s="275">
        <v>0</v>
      </c>
      <c r="E9" s="275">
        <v>0</v>
      </c>
      <c r="F9" s="275">
        <v>0</v>
      </c>
      <c r="G9" s="275">
        <v>24.073</v>
      </c>
      <c r="H9" s="275">
        <v>0.68300000000000005</v>
      </c>
      <c r="I9" s="276">
        <v>23.968</v>
      </c>
      <c r="R9" s="88"/>
      <c r="S9" s="88"/>
      <c r="T9" s="88"/>
      <c r="U9" s="88"/>
      <c r="V9" s="88"/>
      <c r="W9" s="88"/>
      <c r="X9" s="88"/>
      <c r="Y9" s="88"/>
    </row>
    <row r="10" spans="1:25">
      <c r="A10" s="35" t="s">
        <v>194</v>
      </c>
      <c r="B10" s="275">
        <v>59.618000000000002</v>
      </c>
      <c r="C10" s="275">
        <v>0</v>
      </c>
      <c r="D10" s="275">
        <v>0.183</v>
      </c>
      <c r="E10" s="275">
        <v>27.315999999999999</v>
      </c>
      <c r="F10" s="275">
        <v>6.4109999999999996</v>
      </c>
      <c r="G10" s="275">
        <v>93.528000000000006</v>
      </c>
      <c r="H10" s="275">
        <v>6.9249999999999998</v>
      </c>
      <c r="I10" s="276">
        <v>53.308</v>
      </c>
      <c r="R10" s="88"/>
      <c r="S10" s="88"/>
      <c r="T10" s="88"/>
      <c r="U10" s="88"/>
      <c r="V10" s="88"/>
      <c r="W10" s="88"/>
      <c r="X10" s="88"/>
      <c r="Y10" s="88"/>
    </row>
    <row r="11" spans="1:25">
      <c r="A11" s="35" t="s">
        <v>60</v>
      </c>
      <c r="B11" s="275">
        <v>0</v>
      </c>
      <c r="C11" s="275">
        <v>0</v>
      </c>
      <c r="D11" s="275">
        <v>0</v>
      </c>
      <c r="E11" s="275">
        <v>0</v>
      </c>
      <c r="F11" s="275">
        <v>0</v>
      </c>
      <c r="G11" s="275">
        <v>0</v>
      </c>
      <c r="H11" s="275">
        <v>0</v>
      </c>
      <c r="I11" s="276">
        <v>0</v>
      </c>
      <c r="R11" s="88"/>
      <c r="S11" s="88"/>
      <c r="T11" s="88"/>
      <c r="U11" s="88"/>
      <c r="V11" s="88"/>
      <c r="W11" s="88"/>
      <c r="X11" s="88"/>
      <c r="Y11" s="88"/>
    </row>
    <row r="12" spans="1:25">
      <c r="A12" s="139" t="s">
        <v>304</v>
      </c>
      <c r="B12" s="275">
        <v>2.274</v>
      </c>
      <c r="C12" s="275">
        <v>0</v>
      </c>
      <c r="D12" s="275">
        <v>0.373</v>
      </c>
      <c r="E12" s="275">
        <v>0.311</v>
      </c>
      <c r="F12" s="275">
        <v>1E-3</v>
      </c>
      <c r="G12" s="275">
        <v>2.9590000000000001</v>
      </c>
      <c r="H12" s="275">
        <v>2.65</v>
      </c>
      <c r="I12" s="276">
        <v>2.899</v>
      </c>
      <c r="R12" s="88"/>
      <c r="S12" s="88"/>
      <c r="T12" s="88"/>
      <c r="U12" s="88"/>
      <c r="V12" s="88"/>
      <c r="W12" s="88"/>
      <c r="X12" s="88"/>
      <c r="Y12" s="88"/>
    </row>
    <row r="13" spans="1:25">
      <c r="A13" s="35" t="s">
        <v>305</v>
      </c>
      <c r="B13" s="275">
        <v>63.097000000000001</v>
      </c>
      <c r="C13" s="275">
        <v>0</v>
      </c>
      <c r="D13" s="275">
        <v>6.4039999999999999</v>
      </c>
      <c r="E13" s="275">
        <v>1.206</v>
      </c>
      <c r="F13" s="275">
        <v>0</v>
      </c>
      <c r="G13" s="275">
        <v>70.706999999999994</v>
      </c>
      <c r="H13" s="275">
        <v>36.700000000000003</v>
      </c>
      <c r="I13" s="276">
        <v>38.119</v>
      </c>
      <c r="R13" s="88"/>
      <c r="S13" s="88"/>
      <c r="T13" s="88"/>
      <c r="U13" s="88"/>
      <c r="V13" s="88"/>
      <c r="W13" s="88"/>
      <c r="X13" s="88"/>
      <c r="Y13" s="88"/>
    </row>
    <row r="14" spans="1:25">
      <c r="A14" s="35" t="s">
        <v>209</v>
      </c>
      <c r="B14" s="275">
        <v>0.187</v>
      </c>
      <c r="C14" s="275">
        <v>0</v>
      </c>
      <c r="D14" s="275">
        <v>4.1000000000000002E-2</v>
      </c>
      <c r="E14" s="275">
        <v>0.23300000000000001</v>
      </c>
      <c r="F14" s="275">
        <v>0</v>
      </c>
      <c r="G14" s="275">
        <v>0.46100000000000002</v>
      </c>
      <c r="H14" s="275">
        <v>0.65</v>
      </c>
      <c r="I14" s="276">
        <v>0.46</v>
      </c>
      <c r="R14" s="88"/>
      <c r="S14" s="88"/>
      <c r="T14" s="88"/>
      <c r="U14" s="88"/>
      <c r="V14" s="88"/>
      <c r="W14" s="88"/>
      <c r="X14" s="88"/>
      <c r="Y14" s="88"/>
    </row>
    <row r="15" spans="1:25">
      <c r="A15" s="35" t="s">
        <v>56</v>
      </c>
      <c r="B15" s="275">
        <v>0</v>
      </c>
      <c r="C15" s="275">
        <v>0</v>
      </c>
      <c r="D15" s="275">
        <v>0</v>
      </c>
      <c r="E15" s="275">
        <v>0</v>
      </c>
      <c r="F15" s="275">
        <v>0</v>
      </c>
      <c r="G15" s="275">
        <v>0</v>
      </c>
      <c r="H15" s="275">
        <v>0</v>
      </c>
      <c r="I15" s="276">
        <v>0</v>
      </c>
      <c r="R15" s="88"/>
      <c r="S15" s="88"/>
      <c r="T15" s="88"/>
      <c r="U15" s="88"/>
      <c r="V15" s="88"/>
      <c r="W15" s="88"/>
      <c r="X15" s="88"/>
      <c r="Y15" s="88"/>
    </row>
    <row r="16" spans="1:25">
      <c r="A16" s="35" t="s">
        <v>61</v>
      </c>
      <c r="B16" s="275">
        <v>0</v>
      </c>
      <c r="C16" s="275">
        <v>0</v>
      </c>
      <c r="D16" s="275">
        <v>0.35699999999999998</v>
      </c>
      <c r="E16" s="275">
        <v>1E-3</v>
      </c>
      <c r="F16" s="275">
        <v>0</v>
      </c>
      <c r="G16" s="275">
        <v>0.35799999999999998</v>
      </c>
      <c r="H16" s="275">
        <v>0.65</v>
      </c>
      <c r="I16" s="276">
        <v>0.35199999999999998</v>
      </c>
      <c r="R16" s="88"/>
      <c r="S16" s="88"/>
      <c r="T16" s="88"/>
      <c r="U16" s="88"/>
      <c r="V16" s="88"/>
      <c r="W16" s="88"/>
      <c r="X16" s="88"/>
      <c r="Y16" s="88"/>
    </row>
    <row r="17" spans="1:25">
      <c r="A17" s="35" t="s">
        <v>254</v>
      </c>
      <c r="B17" s="275">
        <v>0.84699999999999998</v>
      </c>
      <c r="C17" s="275">
        <v>0</v>
      </c>
      <c r="D17" s="275">
        <v>5.6000000000000001E-2</v>
      </c>
      <c r="E17" s="275">
        <v>0</v>
      </c>
      <c r="F17" s="275">
        <v>1E-3</v>
      </c>
      <c r="G17" s="275">
        <v>0.90400000000000003</v>
      </c>
      <c r="H17" s="275">
        <v>0.65</v>
      </c>
      <c r="I17" s="276">
        <v>0.88700000000000001</v>
      </c>
      <c r="R17" s="88"/>
      <c r="S17" s="88"/>
      <c r="T17" s="88"/>
      <c r="U17" s="88"/>
      <c r="V17" s="88"/>
      <c r="W17" s="88"/>
      <c r="X17" s="88"/>
      <c r="Y17" s="88"/>
    </row>
    <row r="18" spans="1:25">
      <c r="A18" s="35" t="s">
        <v>62</v>
      </c>
      <c r="B18" s="275">
        <v>16.454000000000001</v>
      </c>
      <c r="C18" s="275">
        <v>0</v>
      </c>
      <c r="D18" s="275">
        <v>0.215</v>
      </c>
      <c r="E18" s="275">
        <v>0.10100000000000001</v>
      </c>
      <c r="F18" s="275">
        <v>3.0000000000000001E-3</v>
      </c>
      <c r="G18" s="275">
        <v>16.773</v>
      </c>
      <c r="H18" s="275">
        <v>0.68300000000000005</v>
      </c>
      <c r="I18" s="276">
        <v>15.01</v>
      </c>
      <c r="R18" s="88"/>
      <c r="S18" s="88"/>
      <c r="T18" s="88"/>
      <c r="U18" s="88"/>
      <c r="V18" s="88"/>
      <c r="W18" s="88"/>
      <c r="X18" s="88"/>
      <c r="Y18" s="88"/>
    </row>
    <row r="19" spans="1:25">
      <c r="A19" s="35" t="s">
        <v>208</v>
      </c>
      <c r="B19" s="275">
        <v>22.869</v>
      </c>
      <c r="C19" s="275">
        <v>0.01</v>
      </c>
      <c r="D19" s="275">
        <v>0.153</v>
      </c>
      <c r="E19" s="275">
        <v>0.127</v>
      </c>
      <c r="F19" s="275">
        <v>7.0000000000000001E-3</v>
      </c>
      <c r="G19" s="275">
        <v>23.166</v>
      </c>
      <c r="H19" s="275">
        <v>9.452</v>
      </c>
      <c r="I19" s="276">
        <v>12.503</v>
      </c>
      <c r="R19" s="88"/>
      <c r="S19" s="88"/>
      <c r="T19" s="88"/>
      <c r="U19" s="88"/>
      <c r="V19" s="88"/>
      <c r="W19" s="88"/>
      <c r="X19" s="88"/>
      <c r="Y19" s="88"/>
    </row>
    <row r="20" spans="1:25">
      <c r="A20" s="35" t="s">
        <v>63</v>
      </c>
      <c r="B20" s="275">
        <v>6.78</v>
      </c>
      <c r="C20" s="275">
        <v>0</v>
      </c>
      <c r="D20" s="275">
        <v>2E-3</v>
      </c>
      <c r="E20" s="275">
        <v>7.4999999999999997E-2</v>
      </c>
      <c r="F20" s="275">
        <v>0</v>
      </c>
      <c r="G20" s="275">
        <v>6.8570000000000002</v>
      </c>
      <c r="H20" s="275">
        <v>5.1429999999999998</v>
      </c>
      <c r="I20" s="276">
        <v>5.5579999999999998</v>
      </c>
      <c r="R20" s="88"/>
      <c r="S20" s="88"/>
      <c r="T20" s="88"/>
      <c r="U20" s="88"/>
      <c r="V20" s="88"/>
      <c r="W20" s="88"/>
      <c r="X20" s="88"/>
      <c r="Y20" s="88"/>
    </row>
    <row r="21" spans="1:25">
      <c r="A21" s="35" t="s">
        <v>311</v>
      </c>
      <c r="B21" s="275">
        <v>0</v>
      </c>
      <c r="C21" s="275">
        <v>0</v>
      </c>
      <c r="D21" s="275">
        <v>0</v>
      </c>
      <c r="E21" s="275">
        <v>1E-3</v>
      </c>
      <c r="F21" s="275">
        <v>0.16</v>
      </c>
      <c r="G21" s="275">
        <v>0.161</v>
      </c>
      <c r="H21" s="275">
        <v>0.65</v>
      </c>
      <c r="I21" s="276">
        <v>0.16</v>
      </c>
      <c r="R21" s="88"/>
      <c r="S21" s="88"/>
      <c r="T21" s="88"/>
      <c r="U21" s="88"/>
      <c r="V21" s="88"/>
      <c r="W21" s="88"/>
      <c r="X21" s="88"/>
      <c r="Y21" s="88"/>
    </row>
    <row r="22" spans="1:25">
      <c r="A22" s="139" t="s">
        <v>193</v>
      </c>
      <c r="B22" s="275">
        <v>5.4820000000000002</v>
      </c>
      <c r="C22" s="275">
        <v>0</v>
      </c>
      <c r="D22" s="275">
        <v>0</v>
      </c>
      <c r="E22" s="275">
        <v>0.55900000000000005</v>
      </c>
      <c r="F22" s="275">
        <v>0</v>
      </c>
      <c r="G22" s="275">
        <v>6.0410000000000004</v>
      </c>
      <c r="H22" s="275">
        <v>1.2</v>
      </c>
      <c r="I22" s="276">
        <v>4.2460000000000004</v>
      </c>
      <c r="R22" s="88"/>
      <c r="S22" s="88"/>
      <c r="T22" s="88"/>
      <c r="U22" s="88"/>
      <c r="V22" s="88"/>
      <c r="W22" s="88"/>
      <c r="X22" s="88"/>
      <c r="Y22" s="88"/>
    </row>
    <row r="23" spans="1:25">
      <c r="A23" s="35" t="s">
        <v>57</v>
      </c>
      <c r="B23" s="275">
        <v>1.897</v>
      </c>
      <c r="C23" s="275">
        <v>0</v>
      </c>
      <c r="D23" s="275">
        <v>9.8000000000000004E-2</v>
      </c>
      <c r="E23" s="275">
        <v>0</v>
      </c>
      <c r="F23" s="275">
        <v>0</v>
      </c>
      <c r="G23" s="275">
        <v>1.9950000000000001</v>
      </c>
      <c r="H23" s="275">
        <v>0.65</v>
      </c>
      <c r="I23" s="276">
        <v>1.994</v>
      </c>
      <c r="R23" s="88"/>
      <c r="S23" s="88"/>
      <c r="T23" s="88"/>
      <c r="U23" s="88"/>
      <c r="V23" s="88"/>
      <c r="W23" s="88"/>
      <c r="X23" s="88"/>
      <c r="Y23" s="88"/>
    </row>
    <row r="24" spans="1:25" ht="12.75" customHeight="1">
      <c r="A24" s="35" t="s">
        <v>64</v>
      </c>
      <c r="B24" s="275">
        <v>17.843</v>
      </c>
      <c r="C24" s="275">
        <v>0</v>
      </c>
      <c r="D24" s="275">
        <v>0.74099999999999999</v>
      </c>
      <c r="E24" s="275">
        <v>4.0000000000000001E-3</v>
      </c>
      <c r="F24" s="275">
        <v>2E-3</v>
      </c>
      <c r="G24" s="275">
        <v>18.59</v>
      </c>
      <c r="H24" s="275">
        <v>2.1</v>
      </c>
      <c r="I24" s="276">
        <v>14.599</v>
      </c>
      <c r="R24" s="88"/>
      <c r="S24" s="88"/>
      <c r="T24" s="88"/>
      <c r="U24" s="88"/>
      <c r="V24" s="88"/>
      <c r="W24" s="88"/>
      <c r="X24" s="88"/>
      <c r="Y24" s="88"/>
    </row>
    <row r="25" spans="1:25">
      <c r="A25" s="35" t="s">
        <v>65</v>
      </c>
      <c r="B25" s="275">
        <v>2.74</v>
      </c>
      <c r="C25" s="275">
        <v>0</v>
      </c>
      <c r="D25" s="275">
        <v>2E-3</v>
      </c>
      <c r="E25" s="275">
        <v>4.3999999999999997E-2</v>
      </c>
      <c r="F25" s="275">
        <v>0</v>
      </c>
      <c r="G25" s="275">
        <v>2.786</v>
      </c>
      <c r="H25" s="275">
        <v>1.6659999999999999</v>
      </c>
      <c r="I25" s="276">
        <v>0.34300000000000003</v>
      </c>
      <c r="R25" s="88"/>
      <c r="S25" s="88"/>
      <c r="T25" s="88"/>
      <c r="U25" s="88"/>
      <c r="V25" s="88"/>
      <c r="W25" s="88"/>
      <c r="X25" s="88"/>
      <c r="Y25" s="88"/>
    </row>
    <row r="26" spans="1:25" ht="12.75" customHeight="1">
      <c r="A26" s="35" t="s">
        <v>312</v>
      </c>
      <c r="B26" s="275">
        <v>2.085</v>
      </c>
      <c r="C26" s="275">
        <v>0</v>
      </c>
      <c r="D26" s="275">
        <v>1E-3</v>
      </c>
      <c r="E26" s="275">
        <v>0.36499999999999999</v>
      </c>
      <c r="F26" s="275">
        <v>4.2560000000000002</v>
      </c>
      <c r="G26" s="275">
        <v>6.7069999999999999</v>
      </c>
      <c r="H26" s="275">
        <v>1.603</v>
      </c>
      <c r="I26" s="276">
        <v>1.3</v>
      </c>
      <c r="R26" s="88"/>
      <c r="S26" s="88"/>
      <c r="T26" s="88"/>
      <c r="U26" s="88"/>
      <c r="V26" s="88"/>
      <c r="W26" s="88"/>
      <c r="X26" s="88"/>
      <c r="Y26" s="88"/>
    </row>
    <row r="27" spans="1:25">
      <c r="A27" s="139" t="s">
        <v>66</v>
      </c>
      <c r="B27" s="275">
        <v>38.435000000000002</v>
      </c>
      <c r="C27" s="275">
        <v>5.0000000000000001E-3</v>
      </c>
      <c r="D27" s="275">
        <v>1.2999999999999999E-2</v>
      </c>
      <c r="E27" s="275">
        <v>4.9889999999999999</v>
      </c>
      <c r="F27" s="275">
        <v>0.38100000000000001</v>
      </c>
      <c r="G27" s="275">
        <v>43.823</v>
      </c>
      <c r="H27" s="275">
        <v>6.0110000000000001</v>
      </c>
      <c r="I27" s="276">
        <v>0.94199999999999995</v>
      </c>
      <c r="R27" s="88"/>
      <c r="S27" s="88"/>
      <c r="T27" s="88"/>
      <c r="U27" s="88"/>
      <c r="V27" s="88"/>
      <c r="W27" s="88"/>
      <c r="X27" s="88"/>
      <c r="Y27" s="88"/>
    </row>
    <row r="28" spans="1:25">
      <c r="A28" s="35" t="s">
        <v>313</v>
      </c>
      <c r="B28" s="275">
        <v>40.523000000000003</v>
      </c>
      <c r="C28" s="275">
        <v>0</v>
      </c>
      <c r="D28" s="275">
        <v>0.33800000000000002</v>
      </c>
      <c r="E28" s="275">
        <v>1.915</v>
      </c>
      <c r="F28" s="275">
        <v>1E-3</v>
      </c>
      <c r="G28" s="275">
        <v>42.777000000000001</v>
      </c>
      <c r="H28" s="275">
        <v>20.93</v>
      </c>
      <c r="I28" s="276">
        <v>37.539000000000001</v>
      </c>
      <c r="R28" s="88"/>
      <c r="S28" s="88"/>
      <c r="T28" s="88"/>
      <c r="U28" s="88"/>
      <c r="V28" s="88"/>
      <c r="W28" s="88"/>
      <c r="X28" s="88"/>
      <c r="Y28" s="88"/>
    </row>
    <row r="29" spans="1:25">
      <c r="A29" s="35" t="s">
        <v>67</v>
      </c>
      <c r="B29" s="275">
        <v>9.2439999999999998</v>
      </c>
      <c r="C29" s="275">
        <v>0</v>
      </c>
      <c r="D29" s="275">
        <v>0.61899999999999999</v>
      </c>
      <c r="E29" s="275">
        <v>0.32800000000000001</v>
      </c>
      <c r="F29" s="275">
        <v>0</v>
      </c>
      <c r="G29" s="275">
        <v>10.191000000000001</v>
      </c>
      <c r="H29" s="275">
        <v>0.65</v>
      </c>
      <c r="I29" s="276">
        <v>10.08</v>
      </c>
      <c r="R29" s="88"/>
      <c r="S29" s="88"/>
      <c r="T29" s="88"/>
      <c r="U29" s="88"/>
      <c r="V29" s="88"/>
      <c r="W29" s="88"/>
      <c r="X29" s="88"/>
      <c r="Y29" s="88"/>
    </row>
    <row r="30" spans="1:25">
      <c r="A30" s="35" t="s">
        <v>68</v>
      </c>
      <c r="B30" s="275">
        <v>0</v>
      </c>
      <c r="C30" s="275">
        <v>0</v>
      </c>
      <c r="D30" s="275">
        <v>0.13500000000000001</v>
      </c>
      <c r="E30" s="275">
        <v>10.747999999999999</v>
      </c>
      <c r="F30" s="275">
        <v>0</v>
      </c>
      <c r="G30" s="275">
        <v>10.882999999999999</v>
      </c>
      <c r="H30" s="275">
        <v>1.5</v>
      </c>
      <c r="I30" s="276">
        <v>-6.5590000000000002</v>
      </c>
      <c r="R30" s="88"/>
      <c r="S30" s="88"/>
      <c r="T30" s="88"/>
      <c r="U30" s="88"/>
      <c r="V30" s="88"/>
      <c r="W30" s="88"/>
      <c r="X30" s="88"/>
      <c r="Y30" s="88"/>
    </row>
    <row r="31" spans="1:25">
      <c r="A31" s="35" t="s">
        <v>207</v>
      </c>
      <c r="B31" s="275">
        <v>53.542000000000002</v>
      </c>
      <c r="C31" s="275">
        <v>0</v>
      </c>
      <c r="D31" s="275">
        <v>1.9E-2</v>
      </c>
      <c r="E31" s="275">
        <v>6.7489999999999997</v>
      </c>
      <c r="F31" s="275">
        <v>0</v>
      </c>
      <c r="G31" s="275">
        <v>60.31</v>
      </c>
      <c r="H31" s="275">
        <v>0.65</v>
      </c>
      <c r="I31" s="276">
        <v>10.554</v>
      </c>
      <c r="R31" s="88"/>
      <c r="S31" s="88"/>
      <c r="T31" s="88"/>
      <c r="U31" s="88"/>
      <c r="V31" s="88"/>
      <c r="W31" s="88"/>
      <c r="X31" s="88"/>
      <c r="Y31" s="88"/>
    </row>
    <row r="32" spans="1:25">
      <c r="A32" s="35" t="s">
        <v>69</v>
      </c>
      <c r="B32" s="275">
        <v>7.5190000000000001</v>
      </c>
      <c r="C32" s="275">
        <v>0</v>
      </c>
      <c r="D32" s="275">
        <v>0.13900000000000001</v>
      </c>
      <c r="E32" s="275">
        <v>6.0000000000000001E-3</v>
      </c>
      <c r="F32" s="275">
        <v>0</v>
      </c>
      <c r="G32" s="275">
        <v>7.6639999999999997</v>
      </c>
      <c r="H32" s="275">
        <v>9.7200000000000006</v>
      </c>
      <c r="I32" s="276">
        <v>6.18</v>
      </c>
      <c r="R32" s="88"/>
      <c r="S32" s="88"/>
      <c r="T32" s="88"/>
      <c r="U32" s="88"/>
      <c r="V32" s="88"/>
      <c r="W32" s="88"/>
      <c r="X32" s="88"/>
      <c r="Y32" s="88"/>
    </row>
    <row r="33" spans="1:25">
      <c r="A33" s="35" t="s">
        <v>70</v>
      </c>
      <c r="B33" s="275">
        <v>5.6000000000000001E-2</v>
      </c>
      <c r="C33" s="275">
        <v>0</v>
      </c>
      <c r="D33" s="275">
        <v>1.7999999999999999E-2</v>
      </c>
      <c r="E33" s="275">
        <v>0.58299999999999996</v>
      </c>
      <c r="F33" s="275">
        <v>0</v>
      </c>
      <c r="G33" s="275">
        <v>0.65700000000000003</v>
      </c>
      <c r="H33" s="275">
        <v>5.0000000000000001E-3</v>
      </c>
      <c r="I33" s="276">
        <v>0.219</v>
      </c>
      <c r="R33" s="88"/>
      <c r="S33" s="88"/>
      <c r="T33" s="88"/>
      <c r="U33" s="88"/>
      <c r="V33" s="88"/>
      <c r="W33" s="88"/>
      <c r="X33" s="88"/>
      <c r="Y33" s="88"/>
    </row>
    <row r="34" spans="1:25">
      <c r="A34" s="35" t="s">
        <v>71</v>
      </c>
      <c r="B34" s="275">
        <v>25.798999999999999</v>
      </c>
      <c r="C34" s="275">
        <v>5.0000000000000001E-3</v>
      </c>
      <c r="D34" s="275">
        <v>3.6829999999999998</v>
      </c>
      <c r="E34" s="275">
        <v>0.34</v>
      </c>
      <c r="F34" s="275">
        <v>3.0000000000000001E-3</v>
      </c>
      <c r="G34" s="275">
        <v>29.83</v>
      </c>
      <c r="H34" s="275">
        <v>35.707000000000001</v>
      </c>
      <c r="I34" s="276">
        <v>29.565000000000001</v>
      </c>
      <c r="R34" s="88"/>
      <c r="S34" s="88"/>
      <c r="T34" s="88"/>
      <c r="U34" s="88"/>
      <c r="V34" s="88"/>
      <c r="W34" s="88"/>
      <c r="X34" s="88"/>
      <c r="Y34" s="88"/>
    </row>
    <row r="35" spans="1:25">
      <c r="A35" s="35" t="s">
        <v>72</v>
      </c>
      <c r="B35" s="275">
        <v>43.923000000000002</v>
      </c>
      <c r="C35" s="275">
        <v>0</v>
      </c>
      <c r="D35" s="275">
        <v>7.4999999999999997E-2</v>
      </c>
      <c r="E35" s="275">
        <v>7.0410000000000004</v>
      </c>
      <c r="F35" s="275">
        <v>0</v>
      </c>
      <c r="G35" s="275">
        <v>51.039000000000001</v>
      </c>
      <c r="H35" s="275">
        <v>0.65</v>
      </c>
      <c r="I35" s="276">
        <v>6.798</v>
      </c>
      <c r="R35" s="88"/>
      <c r="S35" s="88"/>
      <c r="T35" s="88"/>
      <c r="U35" s="88"/>
      <c r="V35" s="88"/>
      <c r="W35" s="88"/>
      <c r="X35" s="88"/>
      <c r="Y35" s="88"/>
    </row>
    <row r="36" spans="1:25">
      <c r="A36" s="35" t="s">
        <v>314</v>
      </c>
      <c r="B36" s="275">
        <v>5.2439999999999998</v>
      </c>
      <c r="C36" s="275">
        <v>0</v>
      </c>
      <c r="D36" s="275">
        <v>6.6000000000000003E-2</v>
      </c>
      <c r="E36" s="275">
        <v>0</v>
      </c>
      <c r="F36" s="275">
        <v>0</v>
      </c>
      <c r="G36" s="275">
        <v>5.31</v>
      </c>
      <c r="H36" s="275">
        <v>1.3</v>
      </c>
      <c r="I36" s="276">
        <v>5.1820000000000004</v>
      </c>
      <c r="R36" s="88"/>
      <c r="S36" s="88"/>
      <c r="T36" s="88"/>
      <c r="U36" s="88"/>
      <c r="V36" s="88"/>
      <c r="W36" s="88"/>
      <c r="X36" s="88"/>
      <c r="Y36" s="88"/>
    </row>
    <row r="37" spans="1:25">
      <c r="A37" s="35" t="s">
        <v>73</v>
      </c>
      <c r="B37" s="275">
        <v>61.241</v>
      </c>
      <c r="C37" s="275">
        <v>0</v>
      </c>
      <c r="D37" s="275">
        <v>4.2000000000000003E-2</v>
      </c>
      <c r="E37" s="275">
        <v>4.907</v>
      </c>
      <c r="F37" s="275">
        <v>1.0999999999999999E-2</v>
      </c>
      <c r="G37" s="275">
        <v>66.200999999999993</v>
      </c>
      <c r="H37" s="275">
        <v>6.1630000000000003</v>
      </c>
      <c r="I37" s="276">
        <v>22.861999999999998</v>
      </c>
      <c r="R37" s="88"/>
      <c r="S37" s="88"/>
      <c r="T37" s="88"/>
      <c r="U37" s="88"/>
      <c r="V37" s="88"/>
      <c r="W37" s="88"/>
      <c r="X37" s="88"/>
      <c r="Y37" s="88"/>
    </row>
    <row r="38" spans="1:25">
      <c r="A38" s="35" t="s">
        <v>74</v>
      </c>
      <c r="B38" s="275">
        <v>23.969000000000001</v>
      </c>
      <c r="C38" s="275">
        <v>6.5000000000000002E-2</v>
      </c>
      <c r="D38" s="275">
        <v>0.50600000000000001</v>
      </c>
      <c r="E38" s="275">
        <v>1.2E-2</v>
      </c>
      <c r="F38" s="275">
        <v>5.0000000000000001E-3</v>
      </c>
      <c r="G38" s="275">
        <v>24.556999999999999</v>
      </c>
      <c r="H38" s="275">
        <v>0.65</v>
      </c>
      <c r="I38" s="276">
        <v>6.54</v>
      </c>
      <c r="R38" s="88"/>
      <c r="S38" s="88"/>
      <c r="T38" s="88"/>
      <c r="U38" s="88"/>
      <c r="V38" s="88"/>
      <c r="W38" s="88"/>
      <c r="X38" s="88"/>
      <c r="Y38" s="88"/>
    </row>
    <row r="39" spans="1:25">
      <c r="A39" s="35" t="s">
        <v>75</v>
      </c>
      <c r="B39" s="275">
        <v>1.6259999999999999</v>
      </c>
      <c r="C39" s="275">
        <v>0</v>
      </c>
      <c r="D39" s="275">
        <v>1.4079999999999999</v>
      </c>
      <c r="E39" s="275">
        <v>19.210999999999999</v>
      </c>
      <c r="F39" s="275">
        <v>0.51300000000000001</v>
      </c>
      <c r="G39" s="275">
        <v>22.757999999999999</v>
      </c>
      <c r="H39" s="275">
        <v>0.65</v>
      </c>
      <c r="I39" s="276">
        <v>1.208</v>
      </c>
      <c r="R39" s="88"/>
      <c r="S39" s="88"/>
      <c r="T39" s="88"/>
      <c r="U39" s="88"/>
      <c r="V39" s="88"/>
      <c r="W39" s="88"/>
      <c r="X39" s="88"/>
      <c r="Y39" s="88"/>
    </row>
    <row r="40" spans="1:25">
      <c r="A40" s="35" t="s">
        <v>76</v>
      </c>
      <c r="B40" s="275">
        <v>0.47</v>
      </c>
      <c r="C40" s="275">
        <v>0</v>
      </c>
      <c r="D40" s="275">
        <v>1E-3</v>
      </c>
      <c r="E40" s="275">
        <v>1.0999999999999999E-2</v>
      </c>
      <c r="F40" s="275">
        <v>0</v>
      </c>
      <c r="G40" s="275">
        <v>0.48199999999999998</v>
      </c>
      <c r="H40" s="275">
        <v>1.3</v>
      </c>
      <c r="I40" s="276">
        <v>0.439</v>
      </c>
      <c r="R40" s="88"/>
      <c r="S40" s="88"/>
      <c r="T40" s="88"/>
      <c r="U40" s="88"/>
      <c r="V40" s="88"/>
      <c r="W40" s="88"/>
      <c r="X40" s="88"/>
      <c r="Y40" s="88"/>
    </row>
    <row r="41" spans="1:25">
      <c r="A41" s="35" t="s">
        <v>315</v>
      </c>
      <c r="B41" s="275">
        <v>0.151</v>
      </c>
      <c r="C41" s="275">
        <v>0</v>
      </c>
      <c r="D41" s="275">
        <v>2.1000000000000001E-2</v>
      </c>
      <c r="E41" s="275">
        <v>0</v>
      </c>
      <c r="F41" s="275">
        <v>0</v>
      </c>
      <c r="G41" s="275">
        <v>0.17199999999999999</v>
      </c>
      <c r="H41" s="275">
        <v>2</v>
      </c>
      <c r="I41" s="276">
        <v>0.17100000000000001</v>
      </c>
      <c r="R41" s="88"/>
      <c r="S41" s="88"/>
      <c r="T41" s="88"/>
      <c r="U41" s="88"/>
      <c r="V41" s="88"/>
      <c r="W41" s="88"/>
      <c r="X41" s="88"/>
      <c r="Y41" s="88"/>
    </row>
    <row r="42" spans="1:25">
      <c r="A42" s="35" t="s">
        <v>77</v>
      </c>
      <c r="B42" s="275">
        <v>0.13400000000000001</v>
      </c>
      <c r="C42" s="275">
        <v>0</v>
      </c>
      <c r="D42" s="275">
        <v>1.01</v>
      </c>
      <c r="E42" s="275">
        <v>2E-3</v>
      </c>
      <c r="F42" s="275">
        <v>1E-3</v>
      </c>
      <c r="G42" s="275">
        <v>1.147</v>
      </c>
      <c r="H42" s="275">
        <v>0.65</v>
      </c>
      <c r="I42" s="276">
        <v>1.1359999999999999</v>
      </c>
      <c r="R42" s="88"/>
      <c r="S42" s="88"/>
      <c r="T42" s="88"/>
      <c r="U42" s="88"/>
      <c r="V42" s="88"/>
      <c r="W42" s="88"/>
      <c r="X42" s="88"/>
      <c r="Y42" s="88"/>
    </row>
    <row r="43" spans="1:25">
      <c r="A43" s="35" t="s">
        <v>78</v>
      </c>
      <c r="B43" s="275">
        <v>84.546999999999997</v>
      </c>
      <c r="C43" s="275">
        <v>0</v>
      </c>
      <c r="D43" s="275">
        <v>0.71399999999999997</v>
      </c>
      <c r="E43" s="275">
        <v>0.35</v>
      </c>
      <c r="F43" s="275">
        <v>2.7E-2</v>
      </c>
      <c r="G43" s="275">
        <v>85.638000000000005</v>
      </c>
      <c r="H43" s="275">
        <v>21.416</v>
      </c>
      <c r="I43" s="276">
        <v>61.656999999999996</v>
      </c>
      <c r="R43" s="88"/>
      <c r="S43" s="88"/>
      <c r="T43" s="88"/>
      <c r="U43" s="88"/>
      <c r="V43" s="88"/>
      <c r="W43" s="88"/>
      <c r="X43" s="88"/>
      <c r="Y43" s="88"/>
    </row>
    <row r="44" spans="1:25">
      <c r="A44" s="35" t="s">
        <v>79</v>
      </c>
      <c r="B44" s="275">
        <v>75.218999999999994</v>
      </c>
      <c r="C44" s="275">
        <v>2.294</v>
      </c>
      <c r="D44" s="275">
        <v>0.34799999999999998</v>
      </c>
      <c r="E44" s="275">
        <v>14.006</v>
      </c>
      <c r="F44" s="275">
        <v>0</v>
      </c>
      <c r="G44" s="275">
        <v>91.867000000000004</v>
      </c>
      <c r="H44" s="275">
        <v>23.38</v>
      </c>
      <c r="I44" s="276">
        <v>44.173999999999999</v>
      </c>
      <c r="R44" s="88"/>
      <c r="S44" s="88"/>
      <c r="T44" s="88"/>
      <c r="U44" s="88"/>
      <c r="V44" s="88"/>
      <c r="W44" s="88"/>
      <c r="X44" s="88"/>
      <c r="Y44" s="88"/>
    </row>
    <row r="45" spans="1:25">
      <c r="A45" s="35" t="s">
        <v>80</v>
      </c>
      <c r="B45" s="275">
        <v>0.622</v>
      </c>
      <c r="C45" s="275">
        <v>0</v>
      </c>
      <c r="D45" s="275">
        <v>0.32200000000000001</v>
      </c>
      <c r="E45" s="275">
        <v>7.0000000000000001E-3</v>
      </c>
      <c r="F45" s="275">
        <v>0</v>
      </c>
      <c r="G45" s="275">
        <v>0.95099999999999996</v>
      </c>
      <c r="H45" s="275">
        <v>0.65</v>
      </c>
      <c r="I45" s="276">
        <v>0.93100000000000005</v>
      </c>
      <c r="R45" s="88"/>
      <c r="S45" s="88"/>
      <c r="T45" s="88"/>
      <c r="U45" s="88"/>
      <c r="V45" s="88"/>
      <c r="W45" s="88"/>
      <c r="X45" s="88"/>
      <c r="Y45" s="88"/>
    </row>
    <row r="46" spans="1:25">
      <c r="A46" s="35" t="s">
        <v>81</v>
      </c>
      <c r="B46" s="275">
        <v>27.614000000000001</v>
      </c>
      <c r="C46" s="275">
        <v>0</v>
      </c>
      <c r="D46" s="275">
        <v>0.245</v>
      </c>
      <c r="E46" s="275">
        <v>1.3340000000000001</v>
      </c>
      <c r="F46" s="275">
        <v>32.137</v>
      </c>
      <c r="G46" s="275">
        <v>61.33</v>
      </c>
      <c r="H46" s="275">
        <v>33.145000000000003</v>
      </c>
      <c r="I46" s="276">
        <v>53.101999999999997</v>
      </c>
      <c r="R46" s="88"/>
      <c r="S46" s="88"/>
      <c r="T46" s="88"/>
      <c r="U46" s="88"/>
      <c r="V46" s="88"/>
      <c r="W46" s="88"/>
      <c r="X46" s="88"/>
      <c r="Y46" s="88"/>
    </row>
    <row r="47" spans="1:25">
      <c r="A47" s="35" t="s">
        <v>82</v>
      </c>
      <c r="B47" s="275">
        <v>0</v>
      </c>
      <c r="C47" s="275">
        <v>0</v>
      </c>
      <c r="D47" s="275">
        <v>0</v>
      </c>
      <c r="E47" s="275">
        <v>0.375</v>
      </c>
      <c r="F47" s="275">
        <v>0</v>
      </c>
      <c r="G47" s="275">
        <v>0.375</v>
      </c>
      <c r="H47" s="275">
        <v>0.65</v>
      </c>
      <c r="I47" s="276">
        <v>0.26100000000000001</v>
      </c>
      <c r="R47" s="88"/>
      <c r="S47" s="88"/>
      <c r="T47" s="88"/>
      <c r="U47" s="88"/>
      <c r="V47" s="88"/>
      <c r="W47" s="88"/>
      <c r="X47" s="88"/>
      <c r="Y47" s="88"/>
    </row>
    <row r="48" spans="1:25">
      <c r="A48" s="139" t="s">
        <v>205</v>
      </c>
      <c r="B48" s="275">
        <v>93.86</v>
      </c>
      <c r="C48" s="275">
        <v>0</v>
      </c>
      <c r="D48" s="275">
        <v>22.452000000000002</v>
      </c>
      <c r="E48" s="275">
        <v>0.80500000000000005</v>
      </c>
      <c r="F48" s="275">
        <v>1.536</v>
      </c>
      <c r="G48" s="275">
        <v>118.65300000000001</v>
      </c>
      <c r="H48" s="275">
        <v>34.642000000000003</v>
      </c>
      <c r="I48" s="276">
        <v>105.483</v>
      </c>
      <c r="R48" s="88"/>
      <c r="S48" s="88"/>
      <c r="T48" s="88"/>
      <c r="U48" s="88"/>
      <c r="V48" s="88"/>
      <c r="W48" s="88"/>
      <c r="X48" s="88"/>
      <c r="Y48" s="88"/>
    </row>
    <row r="49" spans="1:25">
      <c r="A49" s="139" t="s">
        <v>192</v>
      </c>
      <c r="B49" s="275">
        <v>4.1509999999999998</v>
      </c>
      <c r="C49" s="275">
        <v>0</v>
      </c>
      <c r="D49" s="275">
        <v>1.4999999999999999E-2</v>
      </c>
      <c r="E49" s="275">
        <v>38.643000000000001</v>
      </c>
      <c r="F49" s="275">
        <v>1E-3</v>
      </c>
      <c r="G49" s="275">
        <v>42.81</v>
      </c>
      <c r="H49" s="275">
        <v>23.395</v>
      </c>
      <c r="I49" s="276">
        <v>2.5030000000000001</v>
      </c>
      <c r="R49" s="88"/>
      <c r="S49" s="88"/>
      <c r="T49" s="88"/>
      <c r="U49" s="88"/>
      <c r="V49" s="88"/>
      <c r="W49" s="88"/>
      <c r="X49" s="88"/>
      <c r="Y49" s="88"/>
    </row>
    <row r="50" spans="1:25">
      <c r="A50" s="139" t="s">
        <v>83</v>
      </c>
      <c r="B50" s="275">
        <v>21.818999999999999</v>
      </c>
      <c r="C50" s="275">
        <v>0</v>
      </c>
      <c r="D50" s="275">
        <v>0.11700000000000001</v>
      </c>
      <c r="E50" s="275">
        <v>1.7000000000000001E-2</v>
      </c>
      <c r="F50" s="275">
        <v>0</v>
      </c>
      <c r="G50" s="275">
        <v>21.952999999999999</v>
      </c>
      <c r="H50" s="275">
        <v>1.81</v>
      </c>
      <c r="I50" s="276">
        <v>2.419</v>
      </c>
      <c r="R50" s="88"/>
      <c r="S50" s="88"/>
      <c r="T50" s="88"/>
      <c r="U50" s="88"/>
      <c r="V50" s="88"/>
      <c r="W50" s="88"/>
      <c r="X50" s="88"/>
      <c r="Y50" s="88"/>
    </row>
    <row r="51" spans="1:25">
      <c r="A51" s="139" t="s">
        <v>84</v>
      </c>
      <c r="B51" s="275">
        <v>37.838000000000001</v>
      </c>
      <c r="C51" s="275">
        <v>0</v>
      </c>
      <c r="D51" s="275">
        <v>3.2000000000000001E-2</v>
      </c>
      <c r="E51" s="275">
        <v>7.0419999999999998</v>
      </c>
      <c r="F51" s="275">
        <v>0</v>
      </c>
      <c r="G51" s="275">
        <v>44.911999999999999</v>
      </c>
      <c r="H51" s="275">
        <v>1.077</v>
      </c>
      <c r="I51" s="276">
        <v>44.145000000000003</v>
      </c>
      <c r="R51" s="88"/>
      <c r="S51" s="88"/>
      <c r="T51" s="88"/>
      <c r="U51" s="88"/>
      <c r="V51" s="88"/>
      <c r="W51" s="88"/>
      <c r="X51" s="88"/>
      <c r="Y51" s="88"/>
    </row>
    <row r="52" spans="1:25">
      <c r="A52" s="301" t="s">
        <v>85</v>
      </c>
      <c r="B52" s="277"/>
      <c r="C52" s="277"/>
      <c r="D52" s="277"/>
      <c r="E52" s="277"/>
      <c r="F52" s="277"/>
      <c r="G52" s="277">
        <v>0</v>
      </c>
      <c r="H52" s="277"/>
      <c r="I52" s="278"/>
      <c r="R52" s="88"/>
      <c r="S52" s="88"/>
      <c r="T52" s="88"/>
      <c r="U52" s="88"/>
      <c r="V52" s="88"/>
      <c r="W52" s="88"/>
      <c r="X52" s="88"/>
      <c r="Y52" s="88"/>
    </row>
    <row r="53" spans="1:25">
      <c r="A53" s="218" t="s">
        <v>200</v>
      </c>
      <c r="B53" s="219">
        <f>SUM(B3:B52)</f>
        <v>1245.184</v>
      </c>
      <c r="C53" s="219">
        <f t="shared" ref="C53:I53" si="0">SUM(C3:C52)</f>
        <v>7.5589999999999993</v>
      </c>
      <c r="D53" s="219">
        <f t="shared" si="0"/>
        <v>74.19</v>
      </c>
      <c r="E53" s="219">
        <f t="shared" si="0"/>
        <v>216.99400000000006</v>
      </c>
      <c r="F53" s="219">
        <f t="shared" si="0"/>
        <v>50.127000000000002</v>
      </c>
      <c r="G53" s="219">
        <f t="shared" si="0"/>
        <v>1594.0539999999999</v>
      </c>
      <c r="H53" s="219">
        <f t="shared" si="0"/>
        <v>484.88099999999986</v>
      </c>
      <c r="I53" s="219">
        <f t="shared" si="0"/>
        <v>1031.5929999999998</v>
      </c>
      <c r="R53" s="88"/>
      <c r="S53" s="88"/>
      <c r="T53" s="88"/>
      <c r="U53" s="88"/>
      <c r="V53" s="88"/>
      <c r="W53" s="88"/>
      <c r="X53" s="88"/>
      <c r="Y53" s="88"/>
    </row>
    <row r="54" spans="1:25">
      <c r="A54" s="173"/>
      <c r="B54" s="111"/>
      <c r="C54" s="111"/>
      <c r="D54" s="111"/>
      <c r="E54" s="111"/>
      <c r="F54" s="217"/>
      <c r="G54" s="111"/>
      <c r="H54" s="42"/>
      <c r="I54" s="42"/>
      <c r="R54" s="88"/>
      <c r="S54" s="88"/>
      <c r="T54" s="88"/>
      <c r="U54" s="88"/>
      <c r="V54" s="88"/>
      <c r="W54" s="88"/>
      <c r="X54" s="88"/>
      <c r="Y54" s="88"/>
    </row>
    <row r="55" spans="1:25" ht="24.95" customHeight="1">
      <c r="A55" s="34" t="s">
        <v>90</v>
      </c>
      <c r="B55" s="171"/>
      <c r="C55" s="171"/>
      <c r="D55" s="171"/>
      <c r="E55" s="171"/>
      <c r="F55" s="171"/>
      <c r="G55" s="171"/>
      <c r="R55" s="88"/>
      <c r="S55" s="88"/>
      <c r="T55" s="88"/>
      <c r="U55" s="88"/>
      <c r="V55" s="88"/>
      <c r="W55" s="88"/>
      <c r="X55" s="88"/>
      <c r="Y55" s="88"/>
    </row>
    <row r="56" spans="1:25" ht="25.5">
      <c r="A56" s="28" t="s">
        <v>201</v>
      </c>
      <c r="B56" s="81" t="s">
        <v>51</v>
      </c>
      <c r="D56" s="172"/>
      <c r="E56" s="171"/>
      <c r="R56" s="88"/>
      <c r="S56" s="88"/>
      <c r="T56" s="88"/>
      <c r="U56" s="88"/>
      <c r="V56" s="88"/>
      <c r="W56" s="88"/>
      <c r="X56" s="88"/>
      <c r="Y56" s="88"/>
    </row>
    <row r="57" spans="1:25">
      <c r="A57" s="98" t="s">
        <v>92</v>
      </c>
      <c r="B57" s="258">
        <f>B53/G53</f>
        <v>0.78114292238531446</v>
      </c>
      <c r="D57" s="172"/>
      <c r="E57" s="171"/>
      <c r="F57" s="171"/>
      <c r="R57" s="88"/>
      <c r="S57" s="88"/>
      <c r="T57" s="88"/>
      <c r="U57" s="88"/>
      <c r="V57" s="88"/>
      <c r="W57" s="88"/>
      <c r="X57" s="88"/>
      <c r="Y57" s="88"/>
    </row>
    <row r="58" spans="1:25">
      <c r="A58" s="69" t="s">
        <v>87</v>
      </c>
      <c r="B58" s="158">
        <f>C53/G53</f>
        <v>4.7419974480161905E-3</v>
      </c>
      <c r="D58" s="172"/>
      <c r="E58" s="171"/>
      <c r="F58" s="171"/>
      <c r="R58" s="88"/>
      <c r="S58" s="88"/>
      <c r="T58" s="88"/>
      <c r="U58" s="88"/>
      <c r="V58" s="88"/>
      <c r="W58" s="88"/>
      <c r="X58" s="88"/>
      <c r="Y58" s="88"/>
    </row>
    <row r="59" spans="1:25">
      <c r="A59" s="69" t="s">
        <v>88</v>
      </c>
      <c r="B59" s="158">
        <f>D53/G53</f>
        <v>4.6541710632136683E-2</v>
      </c>
      <c r="D59" s="172"/>
      <c r="E59" s="171"/>
      <c r="F59" s="171"/>
      <c r="R59" s="88"/>
      <c r="S59" s="88"/>
      <c r="T59" s="88"/>
      <c r="U59" s="88"/>
      <c r="V59" s="88"/>
      <c r="W59" s="88"/>
      <c r="X59" s="88"/>
      <c r="Y59" s="88"/>
    </row>
    <row r="60" spans="1:25">
      <c r="A60" s="69" t="s">
        <v>89</v>
      </c>
      <c r="B60" s="158">
        <f>E53/G53</f>
        <v>0.13612713245598962</v>
      </c>
      <c r="D60" s="172"/>
      <c r="E60" s="171"/>
      <c r="F60" s="171"/>
      <c r="R60" s="88"/>
      <c r="S60" s="88"/>
      <c r="T60" s="88"/>
      <c r="U60" s="88"/>
      <c r="V60" s="88"/>
      <c r="W60" s="88"/>
      <c r="X60" s="88"/>
      <c r="Y60" s="88"/>
    </row>
    <row r="61" spans="1:25">
      <c r="A61" s="99" t="s">
        <v>50</v>
      </c>
      <c r="B61" s="158">
        <f>F53/G53</f>
        <v>3.1446237078543139E-2</v>
      </c>
      <c r="D61" s="172"/>
      <c r="E61" s="171"/>
      <c r="F61" s="171"/>
      <c r="R61" s="88"/>
      <c r="S61" s="88"/>
      <c r="T61" s="88"/>
      <c r="U61" s="88"/>
      <c r="V61" s="88"/>
      <c r="W61" s="88"/>
      <c r="X61" s="88"/>
      <c r="Y61" s="88"/>
    </row>
    <row r="62" spans="1:25">
      <c r="A62" s="100" t="s">
        <v>91</v>
      </c>
      <c r="B62" s="157">
        <v>1</v>
      </c>
      <c r="E62" s="171"/>
      <c r="F62" s="171"/>
      <c r="R62" s="88"/>
      <c r="S62" s="88"/>
      <c r="T62" s="88"/>
      <c r="U62" s="88"/>
      <c r="V62" s="88"/>
      <c r="W62" s="88"/>
      <c r="X62" s="88"/>
      <c r="Y62" s="88"/>
    </row>
    <row r="64" spans="1:25" ht="24.95" customHeight="1">
      <c r="A64" s="57" t="s">
        <v>202</v>
      </c>
      <c r="B64" s="15"/>
    </row>
    <row r="65" spans="1:5" ht="25.5">
      <c r="A65" s="28" t="s">
        <v>199</v>
      </c>
      <c r="B65" s="81" t="s">
        <v>51</v>
      </c>
    </row>
    <row r="66" spans="1:5">
      <c r="A66" s="50" t="s">
        <v>55</v>
      </c>
      <c r="B66" s="155">
        <v>0.15878884906032043</v>
      </c>
      <c r="D66" s="49"/>
      <c r="E66" s="97"/>
    </row>
    <row r="67" spans="1:5">
      <c r="A67" s="35" t="s">
        <v>205</v>
      </c>
      <c r="B67" s="148">
        <v>7.4434743114097771E-2</v>
      </c>
      <c r="D67" s="49"/>
      <c r="E67" s="97"/>
    </row>
    <row r="68" spans="1:5">
      <c r="A68" s="35" t="s">
        <v>194</v>
      </c>
      <c r="B68" s="148">
        <v>5.8673043698645101E-2</v>
      </c>
      <c r="D68" s="49"/>
      <c r="E68" s="97"/>
    </row>
    <row r="69" spans="1:5">
      <c r="A69" s="35" t="s">
        <v>79</v>
      </c>
      <c r="B69" s="156">
        <v>5.7631046376095174E-2</v>
      </c>
      <c r="D69" s="49"/>
      <c r="E69" s="97"/>
    </row>
    <row r="70" spans="1:5">
      <c r="A70" s="35" t="s">
        <v>78</v>
      </c>
      <c r="B70" s="156">
        <v>5.3723399583702945E-2</v>
      </c>
      <c r="D70" s="49"/>
      <c r="E70" s="97"/>
    </row>
    <row r="71" spans="1:5">
      <c r="A71" s="35" t="s">
        <v>305</v>
      </c>
      <c r="B71" s="156">
        <v>4.4356715644513926E-2</v>
      </c>
      <c r="D71" s="49"/>
      <c r="E71" s="97"/>
    </row>
    <row r="72" spans="1:5">
      <c r="A72" s="35" t="s">
        <v>53</v>
      </c>
      <c r="B72" s="156">
        <v>4.3001052661954996E-2</v>
      </c>
      <c r="D72" s="49"/>
      <c r="E72" s="97"/>
    </row>
    <row r="73" spans="1:5">
      <c r="A73" s="35" t="s">
        <v>73</v>
      </c>
      <c r="B73" s="156">
        <v>4.1529960716512743E-2</v>
      </c>
      <c r="D73" s="49"/>
      <c r="E73" s="97"/>
    </row>
    <row r="74" spans="1:5">
      <c r="A74" s="35" t="s">
        <v>81</v>
      </c>
      <c r="B74" s="156">
        <v>3.8474229856704983E-2</v>
      </c>
      <c r="D74" s="49"/>
      <c r="E74" s="97"/>
    </row>
    <row r="75" spans="1:5">
      <c r="A75" s="124" t="s">
        <v>207</v>
      </c>
      <c r="B75" s="152">
        <v>3.7834351910286605E-2</v>
      </c>
      <c r="D75" s="49"/>
      <c r="E75" s="97"/>
    </row>
    <row r="76" spans="1:5">
      <c r="A76" s="101" t="s">
        <v>8</v>
      </c>
      <c r="B76" s="157">
        <f>SUM(B66:B75)</f>
        <v>0.60844739262283465</v>
      </c>
      <c r="D76" s="49"/>
      <c r="E76" s="97"/>
    </row>
    <row r="78" spans="1:5">
      <c r="A78" s="170"/>
      <c r="B78" s="27"/>
      <c r="C78" s="27"/>
      <c r="D78" s="27"/>
    </row>
  </sheetData>
  <sortState ref="A3:J62">
    <sortCondition descending="1" ref="G3:G62"/>
  </sortState>
  <phoneticPr fontId="31" type="noConversion"/>
  <printOptions horizontalCentered="1"/>
  <pageMargins left="0.59055118110236227" right="0.59055118110236227" top="0.38" bottom="0.38" header="0.31496062992125984" footer="0.31496062992125984"/>
  <pageSetup paperSize="9" scale="51" fitToHeight="2" orientation="landscape" r:id="rId1"/>
  <rowBreaks count="1" manualBreakCount="1">
    <brk id="53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22"/>
  <sheetViews>
    <sheetView view="pageBreakPreview" zoomScale="90" zoomScaleSheetLayoutView="90" workbookViewId="0">
      <selection activeCell="E17" sqref="E17"/>
    </sheetView>
  </sheetViews>
  <sheetFormatPr defaultRowHeight="12.75"/>
  <cols>
    <col min="1" max="1" width="69.140625" style="16" customWidth="1"/>
    <col min="2" max="2" width="13.28515625" style="16" bestFit="1" customWidth="1"/>
    <col min="3" max="3" width="12" style="16" bestFit="1" customWidth="1"/>
    <col min="4" max="4" width="10.28515625" style="16" bestFit="1" customWidth="1"/>
    <col min="5" max="5" width="11.140625" style="16" bestFit="1" customWidth="1"/>
    <col min="6" max="6" width="8" style="16" customWidth="1"/>
    <col min="7" max="7" width="13.7109375" style="16" customWidth="1"/>
    <col min="8" max="8" width="12.85546875" style="16" bestFit="1" customWidth="1"/>
    <col min="9" max="9" width="10.85546875" style="16" customWidth="1"/>
    <col min="10" max="16384" width="9.140625" style="16"/>
  </cols>
  <sheetData>
    <row r="1" spans="1:10" s="34" customFormat="1" ht="24.95" customHeight="1">
      <c r="A1" s="72" t="s">
        <v>98</v>
      </c>
      <c r="B1" s="73"/>
      <c r="C1" s="73"/>
      <c r="D1" s="73"/>
      <c r="E1" s="73"/>
      <c r="F1" s="73"/>
      <c r="G1" s="73"/>
      <c r="H1" s="74"/>
      <c r="I1" s="115" t="s">
        <v>1</v>
      </c>
    </row>
    <row r="2" spans="1:10" ht="25.5">
      <c r="A2" s="29" t="s">
        <v>199</v>
      </c>
      <c r="B2" s="76" t="s">
        <v>125</v>
      </c>
      <c r="C2" s="54" t="s">
        <v>124</v>
      </c>
      <c r="D2" s="54" t="s">
        <v>3</v>
      </c>
      <c r="E2" s="54" t="s">
        <v>4</v>
      </c>
      <c r="F2" s="54" t="s">
        <v>50</v>
      </c>
      <c r="G2" s="54" t="s">
        <v>99</v>
      </c>
      <c r="H2" s="54" t="s">
        <v>122</v>
      </c>
      <c r="I2" s="55" t="s">
        <v>123</v>
      </c>
    </row>
    <row r="3" spans="1:10">
      <c r="A3" s="193" t="s">
        <v>306</v>
      </c>
      <c r="B3" s="273">
        <v>0.04</v>
      </c>
      <c r="C3" s="273">
        <v>0</v>
      </c>
      <c r="D3" s="273">
        <v>4.5119999999999996</v>
      </c>
      <c r="E3" s="273">
        <v>0</v>
      </c>
      <c r="F3" s="273">
        <v>0</v>
      </c>
      <c r="G3" s="273">
        <v>4.5519999999999996</v>
      </c>
      <c r="H3" s="273">
        <v>1.5</v>
      </c>
      <c r="I3" s="274">
        <v>1.4730000000000001</v>
      </c>
      <c r="J3" s="257"/>
    </row>
    <row r="4" spans="1:10">
      <c r="A4" s="194" t="s">
        <v>97</v>
      </c>
      <c r="B4" s="275">
        <v>0</v>
      </c>
      <c r="C4" s="275">
        <v>0.58599999999999997</v>
      </c>
      <c r="D4" s="275">
        <v>1E-3</v>
      </c>
      <c r="E4" s="275">
        <v>6.3209999999999997</v>
      </c>
      <c r="F4" s="275">
        <v>0</v>
      </c>
      <c r="G4" s="275">
        <v>6.9080000000000004</v>
      </c>
      <c r="H4" s="275">
        <v>0.65</v>
      </c>
      <c r="I4" s="276">
        <v>0.55400000000000005</v>
      </c>
    </row>
    <row r="5" spans="1:10">
      <c r="A5" s="194" t="s">
        <v>0</v>
      </c>
      <c r="B5" s="275">
        <v>4.6760000000000002</v>
      </c>
      <c r="C5" s="275">
        <v>1.7000000000000001E-2</v>
      </c>
      <c r="D5" s="275">
        <v>0</v>
      </c>
      <c r="E5" s="275">
        <v>0.85</v>
      </c>
      <c r="F5" s="275">
        <v>0</v>
      </c>
      <c r="G5" s="275">
        <v>5.5430000000000001</v>
      </c>
      <c r="H5" s="275">
        <v>1.3</v>
      </c>
      <c r="I5" s="276">
        <v>2.1760000000000002</v>
      </c>
    </row>
    <row r="6" spans="1:10">
      <c r="A6" s="194" t="s">
        <v>93</v>
      </c>
      <c r="B6" s="275">
        <v>0</v>
      </c>
      <c r="C6" s="275">
        <v>0.63600000000000001</v>
      </c>
      <c r="D6" s="275">
        <v>109.413</v>
      </c>
      <c r="E6" s="275">
        <v>11.723000000000001</v>
      </c>
      <c r="F6" s="275">
        <v>0</v>
      </c>
      <c r="G6" s="275">
        <v>121.77200000000001</v>
      </c>
      <c r="H6" s="275">
        <v>1.758</v>
      </c>
      <c r="I6" s="276">
        <v>70.346000000000004</v>
      </c>
    </row>
    <row r="7" spans="1:10">
      <c r="A7" s="194" t="s">
        <v>316</v>
      </c>
      <c r="B7" s="275">
        <v>0</v>
      </c>
      <c r="C7" s="275">
        <v>0.46500000000000002</v>
      </c>
      <c r="D7" s="275">
        <v>0</v>
      </c>
      <c r="E7" s="275">
        <v>0</v>
      </c>
      <c r="F7" s="275">
        <v>0</v>
      </c>
      <c r="G7" s="275">
        <v>0.46500000000000002</v>
      </c>
      <c r="H7" s="275">
        <v>0.5</v>
      </c>
      <c r="I7" s="276">
        <v>0.46300000000000002</v>
      </c>
    </row>
    <row r="8" spans="1:10">
      <c r="A8" s="194" t="s">
        <v>94</v>
      </c>
      <c r="B8" s="275">
        <v>0.434</v>
      </c>
      <c r="C8" s="275">
        <v>1E-3</v>
      </c>
      <c r="D8" s="275">
        <v>0</v>
      </c>
      <c r="E8" s="275">
        <v>0</v>
      </c>
      <c r="F8" s="275">
        <v>0</v>
      </c>
      <c r="G8" s="275">
        <v>0.435</v>
      </c>
      <c r="H8" s="275">
        <v>0.65</v>
      </c>
      <c r="I8" s="276">
        <v>0.31900000000000001</v>
      </c>
    </row>
    <row r="9" spans="1:10">
      <c r="A9" s="194" t="s">
        <v>95</v>
      </c>
      <c r="B9" s="275">
        <v>1.0109999999999999</v>
      </c>
      <c r="C9" s="275">
        <v>0.22700000000000001</v>
      </c>
      <c r="D9" s="275">
        <v>0</v>
      </c>
      <c r="E9" s="275">
        <v>0</v>
      </c>
      <c r="F9" s="275">
        <v>0</v>
      </c>
      <c r="G9" s="275">
        <v>1.238</v>
      </c>
      <c r="H9" s="275">
        <v>0.65</v>
      </c>
      <c r="I9" s="276">
        <v>1.101</v>
      </c>
    </row>
    <row r="10" spans="1:10">
      <c r="A10" s="194" t="s">
        <v>317</v>
      </c>
      <c r="B10" s="275">
        <v>0</v>
      </c>
      <c r="C10" s="275">
        <v>8.9999999999999993E-3</v>
      </c>
      <c r="D10" s="275">
        <v>0.63100000000000001</v>
      </c>
      <c r="E10" s="275">
        <v>0</v>
      </c>
      <c r="F10" s="275">
        <v>1E-3</v>
      </c>
      <c r="G10" s="275">
        <v>0.64100000000000001</v>
      </c>
      <c r="H10" s="275">
        <v>0.65</v>
      </c>
      <c r="I10" s="276">
        <v>0.63600000000000001</v>
      </c>
    </row>
    <row r="11" spans="1:10">
      <c r="A11" s="195" t="s">
        <v>96</v>
      </c>
      <c r="B11" s="277">
        <v>0</v>
      </c>
      <c r="C11" s="277">
        <v>0.41499999999999998</v>
      </c>
      <c r="D11" s="277">
        <v>0.84899999999999998</v>
      </c>
      <c r="E11" s="277">
        <v>7.6360000000000001</v>
      </c>
      <c r="F11" s="277">
        <v>0</v>
      </c>
      <c r="G11" s="277">
        <v>8.9</v>
      </c>
      <c r="H11" s="277">
        <v>4.4539999999999997</v>
      </c>
      <c r="I11" s="278">
        <v>2.6349999999999998</v>
      </c>
    </row>
    <row r="12" spans="1:10">
      <c r="A12" s="220" t="s">
        <v>52</v>
      </c>
      <c r="B12" s="221">
        <f>SUM(B3:B11)</f>
        <v>6.1610000000000005</v>
      </c>
      <c r="C12" s="221">
        <f t="shared" ref="C12:I12" si="0">SUM(C3:C11)</f>
        <v>2.3559999999999999</v>
      </c>
      <c r="D12" s="221">
        <f t="shared" si="0"/>
        <v>115.40600000000001</v>
      </c>
      <c r="E12" s="221">
        <f t="shared" si="0"/>
        <v>26.529999999999998</v>
      </c>
      <c r="F12" s="221">
        <f t="shared" si="0"/>
        <v>1E-3</v>
      </c>
      <c r="G12" s="221">
        <f t="shared" si="0"/>
        <v>150.45400000000001</v>
      </c>
      <c r="H12" s="221">
        <f t="shared" si="0"/>
        <v>12.112000000000002</v>
      </c>
      <c r="I12" s="221">
        <f t="shared" si="0"/>
        <v>79.703000000000003</v>
      </c>
    </row>
    <row r="13" spans="1:10">
      <c r="B13" s="49"/>
      <c r="C13" s="49"/>
      <c r="D13" s="49"/>
      <c r="E13" s="49"/>
      <c r="F13" s="49"/>
      <c r="G13" s="49"/>
      <c r="H13" s="88"/>
      <c r="I13" s="88"/>
    </row>
    <row r="14" spans="1:10">
      <c r="B14" s="88"/>
      <c r="C14" s="88"/>
      <c r="D14" s="88"/>
      <c r="E14" s="88"/>
      <c r="F14" s="88"/>
      <c r="G14" s="88"/>
      <c r="H14" s="88"/>
      <c r="I14" s="88"/>
    </row>
    <row r="15" spans="1:10" ht="26.25" customHeight="1">
      <c r="A15" s="34" t="s">
        <v>35</v>
      </c>
      <c r="B15" s="15"/>
    </row>
    <row r="16" spans="1:10" ht="26.25" customHeight="1">
      <c r="A16" s="29" t="s">
        <v>201</v>
      </c>
      <c r="B16" s="51" t="s">
        <v>126</v>
      </c>
    </row>
    <row r="17" spans="1:2">
      <c r="A17" s="77" t="s">
        <v>87</v>
      </c>
      <c r="B17" s="159">
        <f>B12/G12</f>
        <v>4.0949393170005448E-2</v>
      </c>
    </row>
    <row r="18" spans="1:2">
      <c r="A18" s="78" t="s">
        <v>88</v>
      </c>
      <c r="B18" s="160">
        <f>C12/G12</f>
        <v>1.5659271272282557E-2</v>
      </c>
    </row>
    <row r="19" spans="1:2">
      <c r="A19" s="79" t="s">
        <v>142</v>
      </c>
      <c r="B19" s="160">
        <f>D12/G12</f>
        <v>0.76705172345035688</v>
      </c>
    </row>
    <row r="20" spans="1:2">
      <c r="A20" s="79" t="s">
        <v>141</v>
      </c>
      <c r="B20" s="160">
        <f>E12/G12</f>
        <v>0.17633296555757905</v>
      </c>
    </row>
    <row r="21" spans="1:2">
      <c r="A21" s="80" t="s">
        <v>50</v>
      </c>
      <c r="B21" s="161">
        <f>F12/G12</f>
        <v>6.6465497760112723E-6</v>
      </c>
    </row>
    <row r="22" spans="1:2">
      <c r="A22" s="102" t="s">
        <v>99</v>
      </c>
      <c r="B22" s="162">
        <v>1</v>
      </c>
    </row>
  </sheetData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13"/>
  <sheetViews>
    <sheetView view="pageBreakPreview" zoomScaleSheetLayoutView="100" workbookViewId="0">
      <selection activeCell="A12" sqref="A12:B12"/>
    </sheetView>
  </sheetViews>
  <sheetFormatPr defaultRowHeight="12.75"/>
  <cols>
    <col min="1" max="1" width="58" style="42" customWidth="1"/>
    <col min="2" max="16384" width="9.140625" style="42"/>
  </cols>
  <sheetData>
    <row r="1" spans="1:2">
      <c r="A1" s="18" t="s">
        <v>38</v>
      </c>
      <c r="B1" s="70"/>
    </row>
    <row r="2" spans="1:2">
      <c r="A2" s="85" t="s">
        <v>345</v>
      </c>
      <c r="B2" s="45" t="s">
        <v>100</v>
      </c>
    </row>
    <row r="3" spans="1:2">
      <c r="A3" s="82" t="s">
        <v>132</v>
      </c>
      <c r="B3" s="95">
        <v>249</v>
      </c>
    </row>
    <row r="4" spans="1:2">
      <c r="A4" s="70"/>
      <c r="B4" s="70"/>
    </row>
    <row r="5" spans="1:2">
      <c r="A5" s="70"/>
      <c r="B5" s="163"/>
    </row>
    <row r="6" spans="1:2">
      <c r="A6" s="84" t="s">
        <v>131</v>
      </c>
      <c r="B6" s="83"/>
    </row>
    <row r="7" spans="1:2">
      <c r="A7" s="146" t="s">
        <v>127</v>
      </c>
      <c r="B7" s="24">
        <v>2019</v>
      </c>
    </row>
    <row r="8" spans="1:2">
      <c r="A8" s="140" t="s">
        <v>133</v>
      </c>
      <c r="B8" s="141">
        <v>20</v>
      </c>
    </row>
    <row r="9" spans="1:2">
      <c r="A9" s="142" t="s">
        <v>139</v>
      </c>
      <c r="B9" s="259">
        <v>306.01045124000001</v>
      </c>
    </row>
    <row r="10" spans="1:2" ht="25.5">
      <c r="A10" s="143" t="s">
        <v>5</v>
      </c>
      <c r="B10" s="144">
        <v>9</v>
      </c>
    </row>
    <row r="11" spans="1:2">
      <c r="A11" s="145" t="s">
        <v>140</v>
      </c>
      <c r="B11" s="259">
        <v>4.47051804</v>
      </c>
    </row>
    <row r="12" spans="1:2" ht="26.25" customHeight="1">
      <c r="A12" s="323" t="s">
        <v>204</v>
      </c>
      <c r="B12" s="324"/>
    </row>
    <row r="13" spans="1:2" ht="26.25" customHeight="1">
      <c r="A13" s="325" t="s">
        <v>203</v>
      </c>
      <c r="B13" s="326"/>
    </row>
  </sheetData>
  <mergeCells count="2">
    <mergeCell ref="A12:B12"/>
    <mergeCell ref="A13:B13"/>
  </mergeCells>
  <phoneticPr fontId="3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3"/>
  <sheetViews>
    <sheetView view="pageBreakPreview" zoomScaleNormal="90" zoomScaleSheetLayoutView="100" workbookViewId="0"/>
  </sheetViews>
  <sheetFormatPr defaultRowHeight="12.75"/>
  <cols>
    <col min="1" max="1" width="43.7109375" style="16" customWidth="1"/>
    <col min="2" max="2" width="13.7109375" style="16" customWidth="1"/>
    <col min="3" max="4" width="15.5703125" style="16" customWidth="1"/>
    <col min="5" max="16384" width="9.140625" style="16"/>
  </cols>
  <sheetData>
    <row r="1" spans="1:4">
      <c r="A1" s="19" t="s">
        <v>12</v>
      </c>
      <c r="B1" s="14"/>
      <c r="C1" s="14"/>
      <c r="D1" s="15"/>
    </row>
    <row r="2" spans="1:4">
      <c r="A2" s="22" t="s">
        <v>129</v>
      </c>
      <c r="B2" s="23" t="s">
        <v>17</v>
      </c>
      <c r="C2" s="23" t="s">
        <v>11</v>
      </c>
      <c r="D2" s="24" t="s">
        <v>39</v>
      </c>
    </row>
    <row r="3" spans="1:4">
      <c r="A3" s="20" t="s">
        <v>40</v>
      </c>
      <c r="B3" s="21">
        <v>18</v>
      </c>
      <c r="C3" s="21">
        <v>38</v>
      </c>
      <c r="D3" s="132">
        <v>56</v>
      </c>
    </row>
    <row r="4" spans="1:4">
      <c r="A4" s="118" t="s">
        <v>41</v>
      </c>
      <c r="B4" s="105">
        <v>18</v>
      </c>
      <c r="C4" s="105">
        <v>17</v>
      </c>
      <c r="D4" s="106">
        <v>35</v>
      </c>
    </row>
    <row r="5" spans="1:4">
      <c r="A5" s="118" t="s">
        <v>42</v>
      </c>
      <c r="B5" s="105">
        <v>0</v>
      </c>
      <c r="C5" s="105">
        <v>20</v>
      </c>
      <c r="D5" s="106">
        <v>20</v>
      </c>
    </row>
    <row r="6" spans="1:4">
      <c r="A6" s="118" t="s">
        <v>43</v>
      </c>
      <c r="B6" s="105">
        <v>0</v>
      </c>
      <c r="C6" s="105">
        <v>1</v>
      </c>
      <c r="D6" s="106">
        <v>1</v>
      </c>
    </row>
    <row r="7" spans="1:4">
      <c r="A7" s="119" t="s">
        <v>18</v>
      </c>
      <c r="B7" s="116">
        <v>3</v>
      </c>
      <c r="C7" s="116">
        <v>4</v>
      </c>
      <c r="D7" s="117">
        <v>7</v>
      </c>
    </row>
    <row r="10" spans="1:4">
      <c r="A10" s="18" t="s">
        <v>22</v>
      </c>
      <c r="B10" s="14"/>
      <c r="C10" s="14"/>
    </row>
    <row r="11" spans="1:4">
      <c r="A11" s="22" t="s">
        <v>129</v>
      </c>
      <c r="B11" s="23" t="s">
        <v>9</v>
      </c>
      <c r="C11" s="24" t="s">
        <v>10</v>
      </c>
    </row>
    <row r="12" spans="1:4">
      <c r="A12" s="25" t="s">
        <v>13</v>
      </c>
      <c r="B12" s="109">
        <v>4</v>
      </c>
      <c r="C12" s="110">
        <v>0</v>
      </c>
    </row>
    <row r="13" spans="1:4">
      <c r="A13" s="17" t="s">
        <v>14</v>
      </c>
      <c r="B13" s="107">
        <v>0</v>
      </c>
      <c r="C13" s="108">
        <v>1</v>
      </c>
    </row>
  </sheetData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48"/>
  <sheetViews>
    <sheetView view="pageBreakPreview" topLeftCell="A19" zoomScaleNormal="100" zoomScaleSheetLayoutView="100" workbookViewId="0">
      <selection activeCell="A45" sqref="A45:I45"/>
    </sheetView>
  </sheetViews>
  <sheetFormatPr defaultRowHeight="12.75"/>
  <cols>
    <col min="1" max="1" width="45.140625" style="16" customWidth="1"/>
    <col min="2" max="2" width="9.28515625" style="16" customWidth="1"/>
    <col min="3" max="3" width="10.140625" style="16" customWidth="1"/>
    <col min="4" max="6" width="12.5703125" style="16" customWidth="1"/>
    <col min="7" max="7" width="13.42578125" style="16" bestFit="1" customWidth="1"/>
    <col min="8" max="8" width="12.5703125" style="16" customWidth="1"/>
    <col min="9" max="9" width="12.28515625" style="16" bestFit="1" customWidth="1"/>
    <col min="10" max="10" width="12.28515625" style="16" customWidth="1"/>
    <col min="11" max="11" width="10.7109375" style="16" bestFit="1" customWidth="1"/>
    <col min="12" max="12" width="41.85546875" style="16" bestFit="1" customWidth="1"/>
    <col min="13" max="14" width="9.140625" style="16"/>
    <col min="15" max="15" width="10.140625" style="16" bestFit="1" customWidth="1"/>
    <col min="16" max="18" width="9.140625" style="16"/>
    <col min="19" max="19" width="41.85546875" style="16" bestFit="1" customWidth="1"/>
    <col min="20" max="21" width="9.140625" style="16"/>
    <col min="22" max="22" width="12.7109375" style="16" bestFit="1" customWidth="1"/>
    <col min="23" max="25" width="9.140625" style="16"/>
    <col min="26" max="26" width="41.85546875" style="16" bestFit="1" customWidth="1"/>
    <col min="27" max="16384" width="9.140625" style="16"/>
  </cols>
  <sheetData>
    <row r="1" spans="1:30" ht="25.5" customHeight="1">
      <c r="A1" s="34" t="s">
        <v>44</v>
      </c>
      <c r="B1" s="47"/>
      <c r="C1" s="47"/>
      <c r="D1" s="47"/>
      <c r="E1" s="47"/>
      <c r="F1" s="47"/>
      <c r="G1" s="47"/>
      <c r="H1" s="47"/>
      <c r="I1" s="103" t="s">
        <v>1</v>
      </c>
      <c r="J1" s="103"/>
      <c r="L1" s="166"/>
      <c r="S1" s="166"/>
      <c r="Z1" s="166"/>
    </row>
    <row r="2" spans="1:30" ht="50.25" customHeight="1">
      <c r="A2" s="28" t="s">
        <v>128</v>
      </c>
      <c r="B2" s="92" t="s">
        <v>6</v>
      </c>
      <c r="C2" s="92" t="s">
        <v>130</v>
      </c>
      <c r="D2" s="92" t="s">
        <v>123</v>
      </c>
      <c r="E2" s="92" t="s">
        <v>216</v>
      </c>
      <c r="F2" s="92" t="s">
        <v>257</v>
      </c>
      <c r="G2" s="92" t="s">
        <v>220</v>
      </c>
      <c r="H2" s="92" t="s">
        <v>218</v>
      </c>
      <c r="I2" s="239" t="s">
        <v>217</v>
      </c>
      <c r="J2" s="264"/>
      <c r="K2" s="264"/>
      <c r="P2" s="264"/>
      <c r="Q2" s="264"/>
      <c r="W2" s="264"/>
      <c r="X2" s="264"/>
    </row>
    <row r="3" spans="1:30">
      <c r="A3" s="196" t="s">
        <v>328</v>
      </c>
      <c r="B3" s="197" t="s">
        <v>15</v>
      </c>
      <c r="C3" s="279">
        <v>20.600002</v>
      </c>
      <c r="D3" s="279">
        <v>22.634364640000001</v>
      </c>
      <c r="E3" s="280">
        <v>24.055193510000002</v>
      </c>
      <c r="F3" s="279">
        <v>456.66989039999999</v>
      </c>
      <c r="G3" s="279">
        <v>12.974313129871051</v>
      </c>
      <c r="H3" s="279">
        <v>0</v>
      </c>
      <c r="I3" s="281">
        <f>E3+F3+H3</f>
        <v>480.72508390999997</v>
      </c>
      <c r="J3" s="268"/>
      <c r="K3" s="58"/>
      <c r="L3" s="88"/>
      <c r="M3" s="166"/>
      <c r="N3" s="166"/>
      <c r="O3" s="263"/>
      <c r="P3" s="265"/>
      <c r="S3" s="166"/>
      <c r="T3" s="166"/>
      <c r="U3" s="166"/>
      <c r="V3" s="263"/>
      <c r="W3" s="266"/>
      <c r="AC3" s="89"/>
      <c r="AD3" s="266"/>
    </row>
    <row r="4" spans="1:30">
      <c r="A4" s="202" t="s">
        <v>245</v>
      </c>
      <c r="B4" s="200" t="s">
        <v>15</v>
      </c>
      <c r="C4" s="282">
        <v>1.05</v>
      </c>
      <c r="D4" s="282">
        <v>1.7341710800000001</v>
      </c>
      <c r="E4" s="283">
        <v>1.7478238699999999</v>
      </c>
      <c r="F4" s="282">
        <v>0.78715425999999999</v>
      </c>
      <c r="G4" s="282">
        <v>0</v>
      </c>
      <c r="H4" s="282">
        <v>0</v>
      </c>
      <c r="I4" s="284">
        <f t="shared" ref="I4:I40" si="0">E4+F4+H4</f>
        <v>2.5349781299999998</v>
      </c>
      <c r="J4" s="268"/>
      <c r="K4" s="58"/>
      <c r="L4" s="88"/>
      <c r="M4" s="166"/>
      <c r="N4" s="166"/>
      <c r="O4" s="263"/>
      <c r="P4" s="265"/>
      <c r="S4" s="166"/>
      <c r="T4" s="166"/>
      <c r="U4" s="166"/>
      <c r="V4" s="263"/>
      <c r="W4" s="266"/>
      <c r="Z4" s="166"/>
      <c r="AA4" s="166"/>
      <c r="AB4" s="166"/>
      <c r="AC4" s="263"/>
      <c r="AD4" s="265"/>
    </row>
    <row r="5" spans="1:30">
      <c r="A5" s="198" t="s">
        <v>329</v>
      </c>
      <c r="B5" s="200" t="s">
        <v>7</v>
      </c>
      <c r="C5" s="282">
        <v>1.85</v>
      </c>
      <c r="D5" s="282">
        <v>1.2096026899999999</v>
      </c>
      <c r="E5" s="283">
        <v>1.26487493</v>
      </c>
      <c r="F5" s="282">
        <v>168.06952859</v>
      </c>
      <c r="G5" s="282">
        <v>0</v>
      </c>
      <c r="H5" s="282">
        <v>0</v>
      </c>
      <c r="I5" s="284">
        <f t="shared" si="0"/>
        <v>169.33440352</v>
      </c>
      <c r="J5" s="268"/>
      <c r="K5" s="58"/>
      <c r="L5" s="88"/>
      <c r="M5" s="166"/>
      <c r="N5" s="166"/>
      <c r="O5" s="263"/>
      <c r="P5" s="265"/>
      <c r="S5" s="166"/>
      <c r="T5" s="166"/>
      <c r="U5" s="166"/>
      <c r="V5" s="263"/>
      <c r="W5" s="266"/>
      <c r="AC5" s="89"/>
      <c r="AD5" s="266"/>
    </row>
    <row r="6" spans="1:30">
      <c r="A6" s="198" t="s">
        <v>244</v>
      </c>
      <c r="B6" s="200" t="s">
        <v>7</v>
      </c>
      <c r="C6" s="282">
        <v>0.25</v>
      </c>
      <c r="D6" s="282">
        <v>0.87721249000000001</v>
      </c>
      <c r="E6" s="283">
        <v>0.93214925000000004</v>
      </c>
      <c r="F6" s="282">
        <v>96.768549300000018</v>
      </c>
      <c r="G6" s="282">
        <v>0</v>
      </c>
      <c r="H6" s="282">
        <v>0</v>
      </c>
      <c r="I6" s="284">
        <f t="shared" si="0"/>
        <v>97.700698550000013</v>
      </c>
      <c r="J6" s="268"/>
      <c r="K6" s="58"/>
      <c r="L6" s="88"/>
      <c r="M6" s="166"/>
      <c r="N6" s="166"/>
      <c r="O6" s="263"/>
      <c r="P6" s="265"/>
      <c r="S6" s="166"/>
      <c r="T6" s="166"/>
      <c r="U6" s="166"/>
      <c r="V6" s="263"/>
      <c r="W6" s="266"/>
      <c r="AC6" s="89"/>
      <c r="AD6" s="266"/>
    </row>
    <row r="7" spans="1:30">
      <c r="A7" s="198" t="s">
        <v>330</v>
      </c>
      <c r="B7" s="201" t="s">
        <v>15</v>
      </c>
      <c r="C7" s="282">
        <v>1.5</v>
      </c>
      <c r="D7" s="282">
        <v>13.407305880000003</v>
      </c>
      <c r="E7" s="283">
        <v>13.832730479999999</v>
      </c>
      <c r="F7" s="282">
        <v>1172.2168347100001</v>
      </c>
      <c r="G7" s="282">
        <v>0.41870116209800007</v>
      </c>
      <c r="H7" s="282">
        <v>1.4573387</v>
      </c>
      <c r="I7" s="284">
        <f t="shared" si="0"/>
        <v>1187.5069038900001</v>
      </c>
      <c r="J7" s="268"/>
      <c r="K7" s="58"/>
      <c r="L7" s="88"/>
      <c r="M7" s="166"/>
      <c r="N7" s="166"/>
      <c r="O7" s="263"/>
      <c r="P7" s="265"/>
      <c r="S7" s="166"/>
      <c r="T7" s="166"/>
      <c r="U7" s="166"/>
      <c r="V7" s="263"/>
      <c r="W7" s="266"/>
      <c r="Z7" s="166"/>
      <c r="AC7" s="89"/>
      <c r="AD7" s="266"/>
    </row>
    <row r="8" spans="1:30">
      <c r="A8" s="198" t="s">
        <v>230</v>
      </c>
      <c r="B8" s="200" t="s">
        <v>15</v>
      </c>
      <c r="C8" s="282">
        <v>2.75</v>
      </c>
      <c r="D8" s="282">
        <v>2.9047900199999992</v>
      </c>
      <c r="E8" s="283">
        <v>3.0818674600000007</v>
      </c>
      <c r="F8" s="282">
        <v>1394.53206477</v>
      </c>
      <c r="G8" s="282">
        <v>31.074481837576155</v>
      </c>
      <c r="H8" s="282">
        <v>0</v>
      </c>
      <c r="I8" s="284">
        <f t="shared" si="0"/>
        <v>1397.61393223</v>
      </c>
      <c r="J8" s="268"/>
      <c r="K8" s="58"/>
      <c r="L8" s="88"/>
      <c r="M8" s="166"/>
      <c r="N8" s="166"/>
      <c r="O8" s="263"/>
      <c r="P8" s="265"/>
      <c r="S8" s="166"/>
      <c r="T8" s="166"/>
      <c r="U8" s="166"/>
      <c r="V8" s="263"/>
      <c r="W8" s="266"/>
      <c r="Z8" s="166"/>
      <c r="AC8" s="89"/>
      <c r="AD8" s="266"/>
    </row>
    <row r="9" spans="1:30">
      <c r="A9" s="198" t="s">
        <v>231</v>
      </c>
      <c r="B9" s="200" t="s">
        <v>15</v>
      </c>
      <c r="C9" s="282">
        <v>6</v>
      </c>
      <c r="D9" s="282">
        <v>6.6726260000000002</v>
      </c>
      <c r="E9" s="283">
        <v>7.6466459999999996</v>
      </c>
      <c r="F9" s="282">
        <v>218.76684800000001</v>
      </c>
      <c r="G9" s="282">
        <v>0.15930285823545998</v>
      </c>
      <c r="H9" s="282">
        <v>4.1477130000000004</v>
      </c>
      <c r="I9" s="284">
        <f t="shared" si="0"/>
        <v>230.56120700000002</v>
      </c>
      <c r="J9" s="268"/>
      <c r="K9" s="58"/>
      <c r="L9" s="88"/>
      <c r="M9" s="166"/>
      <c r="N9" s="166"/>
      <c r="O9" s="263"/>
      <c r="P9" s="265"/>
      <c r="S9" s="166"/>
      <c r="T9" s="166"/>
      <c r="U9" s="166"/>
      <c r="V9" s="263"/>
      <c r="W9" s="266"/>
      <c r="AC9" s="89"/>
      <c r="AD9" s="266"/>
    </row>
    <row r="10" spans="1:30">
      <c r="A10" s="198" t="s">
        <v>232</v>
      </c>
      <c r="B10" s="200" t="s">
        <v>7</v>
      </c>
      <c r="C10" s="282">
        <v>0.25</v>
      </c>
      <c r="D10" s="282">
        <v>0.25658500000000001</v>
      </c>
      <c r="E10" s="283">
        <v>0.27984300000000001</v>
      </c>
      <c r="F10" s="282">
        <v>4.048864</v>
      </c>
      <c r="G10" s="282">
        <v>0</v>
      </c>
      <c r="H10" s="282">
        <v>0</v>
      </c>
      <c r="I10" s="284">
        <f t="shared" si="0"/>
        <v>4.3287069999999996</v>
      </c>
      <c r="J10" s="268"/>
      <c r="K10" s="58"/>
      <c r="L10" s="88"/>
      <c r="M10" s="166"/>
      <c r="N10" s="166"/>
      <c r="O10" s="263"/>
      <c r="P10" s="265"/>
      <c r="S10" s="166"/>
      <c r="T10" s="166"/>
      <c r="U10" s="166"/>
      <c r="V10" s="263"/>
      <c r="W10" s="266"/>
      <c r="AC10" s="89"/>
      <c r="AD10" s="266"/>
    </row>
    <row r="11" spans="1:30">
      <c r="A11" s="198" t="s">
        <v>233</v>
      </c>
      <c r="B11" s="200" t="s">
        <v>15</v>
      </c>
      <c r="C11" s="282">
        <v>2.5</v>
      </c>
      <c r="D11" s="282">
        <v>3.0826169999999999</v>
      </c>
      <c r="E11" s="283">
        <v>3.2031289999999997</v>
      </c>
      <c r="F11" s="282">
        <v>87.830691999999999</v>
      </c>
      <c r="G11" s="282">
        <v>0.54034323941899998</v>
      </c>
      <c r="H11" s="282">
        <v>0</v>
      </c>
      <c r="I11" s="284">
        <f t="shared" si="0"/>
        <v>91.033821000000003</v>
      </c>
      <c r="J11" s="268"/>
      <c r="K11" s="58"/>
      <c r="L11" s="88"/>
      <c r="M11" s="166"/>
      <c r="N11" s="166"/>
      <c r="O11" s="263"/>
      <c r="P11" s="265"/>
      <c r="S11" s="166"/>
      <c r="T11" s="166"/>
      <c r="U11" s="166"/>
      <c r="V11" s="263"/>
      <c r="W11" s="266"/>
      <c r="AC11" s="89"/>
      <c r="AD11" s="266"/>
    </row>
    <row r="12" spans="1:30">
      <c r="A12" s="198" t="s">
        <v>234</v>
      </c>
      <c r="B12" s="200" t="s">
        <v>7</v>
      </c>
      <c r="C12" s="282">
        <v>8.2000000000000003E-2</v>
      </c>
      <c r="D12" s="282">
        <v>0.47351823999999987</v>
      </c>
      <c r="E12" s="283">
        <v>0.48882011999999997</v>
      </c>
      <c r="F12" s="282">
        <v>49.506209409999997</v>
      </c>
      <c r="G12" s="282">
        <v>0</v>
      </c>
      <c r="H12" s="282">
        <v>0</v>
      </c>
      <c r="I12" s="284">
        <f t="shared" si="0"/>
        <v>49.995029529999996</v>
      </c>
      <c r="J12" s="268"/>
      <c r="K12" s="58"/>
      <c r="L12" s="88"/>
      <c r="M12" s="166"/>
      <c r="N12" s="166"/>
      <c r="O12" s="263"/>
      <c r="P12" s="265"/>
      <c r="S12" s="166"/>
      <c r="T12" s="166"/>
      <c r="U12" s="166"/>
      <c r="V12" s="263"/>
      <c r="W12" s="266"/>
      <c r="Z12" s="166"/>
      <c r="AC12" s="89"/>
      <c r="AD12" s="266"/>
    </row>
    <row r="13" spans="1:30">
      <c r="A13" s="198" t="s">
        <v>273</v>
      </c>
      <c r="B13" s="200" t="s">
        <v>15</v>
      </c>
      <c r="C13" s="282">
        <v>1.55</v>
      </c>
      <c r="D13" s="282">
        <v>2.1935073700000016</v>
      </c>
      <c r="E13" s="283">
        <v>2.3761518100000001</v>
      </c>
      <c r="F13" s="282">
        <v>2.9138266600000002</v>
      </c>
      <c r="G13" s="282">
        <v>0.21729367720000001</v>
      </c>
      <c r="H13" s="282">
        <v>0</v>
      </c>
      <c r="I13" s="284">
        <f t="shared" si="0"/>
        <v>5.2899784700000003</v>
      </c>
      <c r="J13" s="268"/>
      <c r="K13" s="58"/>
      <c r="L13" s="88"/>
      <c r="M13" s="166"/>
      <c r="N13" s="166"/>
      <c r="O13" s="263"/>
      <c r="P13" s="265"/>
      <c r="S13" s="166"/>
      <c r="T13" s="166"/>
      <c r="U13" s="166"/>
      <c r="V13" s="263"/>
      <c r="W13" s="266"/>
      <c r="AC13" s="89"/>
      <c r="AD13" s="266"/>
    </row>
    <row r="14" spans="1:30">
      <c r="A14" s="198" t="s">
        <v>235</v>
      </c>
      <c r="B14" s="200" t="s">
        <v>7</v>
      </c>
      <c r="C14" s="282">
        <v>0.5</v>
      </c>
      <c r="D14" s="282">
        <v>0.77505858000000005</v>
      </c>
      <c r="E14" s="283">
        <v>0.81144545000000012</v>
      </c>
      <c r="F14" s="282">
        <v>1.2574944600000002</v>
      </c>
      <c r="G14" s="282">
        <v>2.5473743732700001E-2</v>
      </c>
      <c r="H14" s="282">
        <v>0</v>
      </c>
      <c r="I14" s="284">
        <f t="shared" si="0"/>
        <v>2.0689399100000001</v>
      </c>
      <c r="J14" s="268"/>
      <c r="K14" s="58"/>
      <c r="L14" s="88"/>
      <c r="M14" s="166"/>
      <c r="N14" s="166"/>
      <c r="O14" s="263"/>
      <c r="P14" s="265"/>
      <c r="S14" s="166"/>
      <c r="T14" s="166"/>
      <c r="U14" s="166"/>
      <c r="V14" s="263"/>
      <c r="W14" s="266"/>
      <c r="AC14" s="89"/>
      <c r="AD14" s="266"/>
    </row>
    <row r="15" spans="1:30">
      <c r="A15" s="198" t="s">
        <v>236</v>
      </c>
      <c r="B15" s="200" t="s">
        <v>15</v>
      </c>
      <c r="C15" s="282">
        <v>1.5522</v>
      </c>
      <c r="D15" s="282">
        <v>2.3674170000000001</v>
      </c>
      <c r="E15" s="283">
        <v>2.3785019999999997</v>
      </c>
      <c r="F15" s="282">
        <v>52.717868000000003</v>
      </c>
      <c r="G15" s="282">
        <v>0.44813132830000008</v>
      </c>
      <c r="H15" s="282">
        <v>0</v>
      </c>
      <c r="I15" s="284">
        <f t="shared" si="0"/>
        <v>55.09637</v>
      </c>
      <c r="J15" s="268"/>
      <c r="K15" s="58"/>
      <c r="L15" s="88"/>
      <c r="M15" s="166"/>
      <c r="N15" s="166"/>
      <c r="O15" s="263"/>
      <c r="P15" s="265"/>
      <c r="S15" s="166"/>
      <c r="T15" s="166"/>
      <c r="U15" s="166"/>
      <c r="V15" s="263"/>
      <c r="W15" s="266"/>
      <c r="Z15" s="166"/>
      <c r="AC15" s="89"/>
      <c r="AD15" s="266"/>
    </row>
    <row r="16" spans="1:30">
      <c r="A16" s="198" t="s">
        <v>210</v>
      </c>
      <c r="B16" s="200" t="s">
        <v>15</v>
      </c>
      <c r="C16" s="282">
        <v>4.2</v>
      </c>
      <c r="D16" s="282">
        <v>6.8247736900000051</v>
      </c>
      <c r="E16" s="283">
        <v>19.390480320000002</v>
      </c>
      <c r="F16" s="282">
        <v>26.834977600000002</v>
      </c>
      <c r="G16" s="282">
        <v>0</v>
      </c>
      <c r="H16" s="282">
        <v>24.441837379999999</v>
      </c>
      <c r="I16" s="284">
        <f t="shared" si="0"/>
        <v>70.667295300000006</v>
      </c>
      <c r="J16" s="268"/>
      <c r="K16" s="58"/>
      <c r="L16" s="88"/>
      <c r="M16" s="166"/>
      <c r="N16" s="166"/>
      <c r="O16" s="263"/>
      <c r="P16" s="265"/>
      <c r="S16" s="166"/>
      <c r="T16" s="166"/>
      <c r="U16" s="166"/>
      <c r="V16" s="263"/>
      <c r="W16" s="266"/>
      <c r="AC16" s="89"/>
      <c r="AD16" s="266"/>
    </row>
    <row r="17" spans="1:30">
      <c r="A17" s="198" t="s">
        <v>341</v>
      </c>
      <c r="B17" s="200" t="s">
        <v>7</v>
      </c>
      <c r="C17" s="282">
        <v>0.25</v>
      </c>
      <c r="D17" s="282">
        <v>0.27604690999999998</v>
      </c>
      <c r="E17" s="283">
        <v>0.28287236999999998</v>
      </c>
      <c r="F17" s="282">
        <v>266.02875641999998</v>
      </c>
      <c r="G17" s="282">
        <v>0</v>
      </c>
      <c r="H17" s="282">
        <v>0</v>
      </c>
      <c r="I17" s="284">
        <f t="shared" si="0"/>
        <v>266.31162878999999</v>
      </c>
      <c r="J17" s="268"/>
      <c r="K17" s="58"/>
      <c r="L17" s="88"/>
      <c r="M17" s="166"/>
      <c r="N17" s="166"/>
      <c r="O17" s="263"/>
      <c r="P17" s="265"/>
      <c r="S17" s="166"/>
      <c r="T17" s="166"/>
      <c r="U17" s="166"/>
      <c r="V17" s="263"/>
      <c r="W17" s="266"/>
      <c r="Z17" s="166"/>
      <c r="AC17" s="89"/>
      <c r="AD17" s="266"/>
    </row>
    <row r="18" spans="1:30">
      <c r="A18" s="198" t="s">
        <v>331</v>
      </c>
      <c r="B18" s="200" t="s">
        <v>7</v>
      </c>
      <c r="C18" s="282">
        <v>1.9379999999999999</v>
      </c>
      <c r="D18" s="282">
        <v>2.3132954400000001</v>
      </c>
      <c r="E18" s="283">
        <v>2.3307347499999995</v>
      </c>
      <c r="F18" s="282">
        <v>467.32921370999998</v>
      </c>
      <c r="G18" s="282">
        <v>7.9826572187596012</v>
      </c>
      <c r="H18" s="282">
        <v>0</v>
      </c>
      <c r="I18" s="284">
        <f t="shared" si="0"/>
        <v>469.65994845999995</v>
      </c>
      <c r="J18" s="268"/>
      <c r="K18" s="58"/>
      <c r="L18" s="88"/>
      <c r="M18" s="166"/>
      <c r="N18" s="166"/>
      <c r="O18" s="263"/>
      <c r="P18" s="265"/>
      <c r="S18" s="166"/>
      <c r="T18" s="166"/>
      <c r="U18" s="166"/>
      <c r="V18" s="263"/>
      <c r="W18" s="266"/>
      <c r="AC18" s="89"/>
      <c r="AD18" s="266"/>
    </row>
    <row r="19" spans="1:30">
      <c r="A19" s="198" t="s">
        <v>237</v>
      </c>
      <c r="B19" s="200" t="s">
        <v>15</v>
      </c>
      <c r="C19" s="282">
        <v>1.68</v>
      </c>
      <c r="D19" s="282">
        <v>1.5487139999999999</v>
      </c>
      <c r="E19" s="283">
        <v>1.5487140000000001</v>
      </c>
      <c r="F19" s="282">
        <v>12.664274000000001</v>
      </c>
      <c r="G19" s="282">
        <v>0</v>
      </c>
      <c r="H19" s="282">
        <v>0</v>
      </c>
      <c r="I19" s="284">
        <f t="shared" si="0"/>
        <v>14.212988000000001</v>
      </c>
      <c r="J19" s="268"/>
      <c r="K19" s="58"/>
      <c r="L19" s="88"/>
      <c r="O19" s="263"/>
      <c r="P19" s="265"/>
      <c r="V19" s="89"/>
      <c r="W19" s="266"/>
      <c r="AC19" s="89"/>
      <c r="AD19" s="266"/>
    </row>
    <row r="20" spans="1:30">
      <c r="A20" s="198" t="s">
        <v>332</v>
      </c>
      <c r="B20" s="201" t="s">
        <v>15</v>
      </c>
      <c r="C20" s="282">
        <v>1</v>
      </c>
      <c r="D20" s="282">
        <v>2.6985901800000045</v>
      </c>
      <c r="E20" s="283">
        <v>2.8204870200000003</v>
      </c>
      <c r="F20" s="282">
        <v>22.869186600000003</v>
      </c>
      <c r="G20" s="282">
        <v>0</v>
      </c>
      <c r="H20" s="282">
        <v>6.0630629999999998E-2</v>
      </c>
      <c r="I20" s="284">
        <f t="shared" si="0"/>
        <v>25.750304250000003</v>
      </c>
      <c r="J20" s="268"/>
      <c r="K20" s="58"/>
      <c r="L20" s="88"/>
      <c r="O20" s="263"/>
      <c r="P20" s="265"/>
      <c r="V20" s="89"/>
      <c r="W20" s="266"/>
      <c r="AC20" s="89"/>
    </row>
    <row r="21" spans="1:30">
      <c r="A21" s="198" t="s">
        <v>238</v>
      </c>
      <c r="B21" s="200" t="s">
        <v>15</v>
      </c>
      <c r="C21" s="282">
        <v>2.0649999999999999</v>
      </c>
      <c r="D21" s="282">
        <v>2.2322363400000005</v>
      </c>
      <c r="E21" s="283">
        <v>2.2916833000000003</v>
      </c>
      <c r="F21" s="282">
        <v>327.2560259</v>
      </c>
      <c r="G21" s="282">
        <v>7.4981069999999997E-2</v>
      </c>
      <c r="H21" s="282">
        <v>0</v>
      </c>
      <c r="I21" s="284">
        <f t="shared" si="0"/>
        <v>329.54770919999999</v>
      </c>
      <c r="J21" s="268"/>
      <c r="K21" s="58"/>
      <c r="L21" s="88"/>
      <c r="O21" s="263"/>
      <c r="P21" s="265"/>
      <c r="V21" s="89"/>
      <c r="W21" s="266"/>
      <c r="AC21" s="89"/>
    </row>
    <row r="22" spans="1:30">
      <c r="A22" s="198" t="s">
        <v>342</v>
      </c>
      <c r="B22" s="200" t="s">
        <v>15</v>
      </c>
      <c r="C22" s="282">
        <v>1.5</v>
      </c>
      <c r="D22" s="282">
        <v>2.4840407800000004</v>
      </c>
      <c r="E22" s="283">
        <v>2.4899082699999999</v>
      </c>
      <c r="F22" s="282">
        <v>111.52478570999999</v>
      </c>
      <c r="G22" s="282">
        <v>0</v>
      </c>
      <c r="H22" s="282">
        <v>0</v>
      </c>
      <c r="I22" s="284">
        <f t="shared" si="0"/>
        <v>114.01469397999999</v>
      </c>
      <c r="J22" s="268"/>
      <c r="K22" s="58"/>
      <c r="L22" s="88"/>
      <c r="O22" s="263"/>
      <c r="P22" s="265"/>
      <c r="V22" s="89"/>
      <c r="W22" s="266"/>
      <c r="AC22" s="89"/>
    </row>
    <row r="23" spans="1:30">
      <c r="A23" s="198" t="s">
        <v>246</v>
      </c>
      <c r="B23" s="200" t="s">
        <v>7</v>
      </c>
      <c r="C23" s="282">
        <v>2</v>
      </c>
      <c r="D23" s="282">
        <v>1.89291955</v>
      </c>
      <c r="E23" s="283">
        <v>1.901554</v>
      </c>
      <c r="F23" s="282">
        <v>37.816440690000007</v>
      </c>
      <c r="G23" s="282">
        <v>0</v>
      </c>
      <c r="H23" s="282">
        <v>0</v>
      </c>
      <c r="I23" s="284">
        <f t="shared" si="0"/>
        <v>39.717994690000005</v>
      </c>
      <c r="J23" s="268"/>
      <c r="K23" s="58"/>
      <c r="L23" s="88"/>
      <c r="O23" s="263"/>
      <c r="P23" s="265"/>
      <c r="V23" s="89"/>
      <c r="W23" s="266"/>
      <c r="AC23" s="89"/>
    </row>
    <row r="24" spans="1:30">
      <c r="A24" s="198" t="s">
        <v>239</v>
      </c>
      <c r="B24" s="200" t="s">
        <v>15</v>
      </c>
      <c r="C24" s="282">
        <v>1.8</v>
      </c>
      <c r="D24" s="282">
        <v>2.2864280099999998</v>
      </c>
      <c r="E24" s="283">
        <v>2.3910565699999999</v>
      </c>
      <c r="F24" s="282">
        <v>76.706531370000008</v>
      </c>
      <c r="G24" s="282">
        <v>0</v>
      </c>
      <c r="H24" s="282">
        <v>0</v>
      </c>
      <c r="I24" s="284">
        <f t="shared" si="0"/>
        <v>79.097587940000011</v>
      </c>
      <c r="J24" s="268"/>
      <c r="K24" s="58"/>
      <c r="L24" s="88"/>
      <c r="O24" s="263"/>
      <c r="P24" s="265"/>
      <c r="V24" s="89"/>
      <c r="W24" s="266"/>
      <c r="AC24" s="89"/>
    </row>
    <row r="25" spans="1:30">
      <c r="A25" s="198" t="s">
        <v>343</v>
      </c>
      <c r="B25" s="199" t="s">
        <v>7</v>
      </c>
      <c r="C25" s="282">
        <v>2.4049999999999998</v>
      </c>
      <c r="D25" s="282">
        <v>1.578843</v>
      </c>
      <c r="E25" s="283">
        <v>1.654485</v>
      </c>
      <c r="F25" s="282">
        <v>0.125115</v>
      </c>
      <c r="G25" s="282">
        <v>0</v>
      </c>
      <c r="H25" s="282">
        <v>0</v>
      </c>
      <c r="I25" s="284">
        <f t="shared" si="0"/>
        <v>1.7796000000000001</v>
      </c>
      <c r="J25" s="268"/>
      <c r="K25" s="58"/>
      <c r="L25" s="88"/>
      <c r="M25" s="166"/>
      <c r="N25" s="166"/>
      <c r="O25" s="263"/>
      <c r="P25" s="265"/>
      <c r="Q25" s="166"/>
      <c r="R25" s="166"/>
      <c r="V25" s="89"/>
      <c r="W25" s="265"/>
      <c r="X25" s="166"/>
      <c r="Y25" s="166"/>
      <c r="AC25" s="89"/>
    </row>
    <row r="26" spans="1:30">
      <c r="A26" s="198" t="s">
        <v>240</v>
      </c>
      <c r="B26" s="200" t="s">
        <v>7</v>
      </c>
      <c r="C26" s="282">
        <v>0.42899999999999999</v>
      </c>
      <c r="D26" s="282">
        <v>0.57167500000000004</v>
      </c>
      <c r="E26" s="283">
        <v>0.59823599999999999</v>
      </c>
      <c r="F26" s="282">
        <v>61.151535000000003</v>
      </c>
      <c r="G26" s="282">
        <v>8.7378372136099988E-2</v>
      </c>
      <c r="H26" s="282">
        <v>9.0025000000000001E-3</v>
      </c>
      <c r="I26" s="284">
        <f t="shared" si="0"/>
        <v>61.758773500000004</v>
      </c>
      <c r="J26" s="268"/>
      <c r="K26" s="58"/>
      <c r="L26" s="88"/>
      <c r="O26" s="263"/>
      <c r="P26" s="265"/>
      <c r="Q26" s="166"/>
      <c r="R26" s="166"/>
      <c r="V26" s="89"/>
      <c r="W26" s="265"/>
      <c r="X26" s="166"/>
      <c r="Y26" s="166"/>
      <c r="AC26" s="89"/>
    </row>
    <row r="27" spans="1:30">
      <c r="A27" s="198" t="s">
        <v>241</v>
      </c>
      <c r="B27" s="200" t="s">
        <v>7</v>
      </c>
      <c r="C27" s="282">
        <v>1.6</v>
      </c>
      <c r="D27" s="282">
        <v>2.2925520000000001</v>
      </c>
      <c r="E27" s="283">
        <v>2.570039</v>
      </c>
      <c r="F27" s="282">
        <v>14915.330550999999</v>
      </c>
      <c r="G27" s="282">
        <v>2.15691799295189</v>
      </c>
      <c r="H27" s="282">
        <v>0</v>
      </c>
      <c r="I27" s="284">
        <f t="shared" si="0"/>
        <v>14917.900589999999</v>
      </c>
      <c r="J27" s="268"/>
      <c r="K27" s="58"/>
      <c r="L27" s="88"/>
      <c r="O27" s="263"/>
      <c r="P27" s="265"/>
      <c r="Q27" s="166"/>
      <c r="R27" s="166"/>
      <c r="V27" s="89"/>
      <c r="W27" s="265"/>
      <c r="X27" s="166"/>
      <c r="Y27" s="166"/>
      <c r="AC27" s="89"/>
    </row>
    <row r="28" spans="1:30">
      <c r="A28" s="198" t="s">
        <v>333</v>
      </c>
      <c r="B28" s="200" t="s">
        <v>15</v>
      </c>
      <c r="C28" s="282">
        <v>1</v>
      </c>
      <c r="D28" s="282">
        <v>1.8736142800000035</v>
      </c>
      <c r="E28" s="283">
        <v>1.9523736899999999</v>
      </c>
      <c r="F28" s="282">
        <v>10.371958019999999</v>
      </c>
      <c r="G28" s="282">
        <v>3.5912996000000003E-2</v>
      </c>
      <c r="H28" s="282">
        <v>0</v>
      </c>
      <c r="I28" s="284">
        <f t="shared" si="0"/>
        <v>12.324331709999999</v>
      </c>
      <c r="J28" s="268"/>
      <c r="K28" s="58"/>
      <c r="L28" s="88"/>
      <c r="O28" s="263"/>
      <c r="P28" s="265"/>
      <c r="Q28" s="166"/>
      <c r="R28" s="166"/>
      <c r="V28" s="89"/>
      <c r="W28" s="265"/>
      <c r="X28" s="166"/>
      <c r="Y28" s="166"/>
      <c r="AC28" s="89"/>
    </row>
    <row r="29" spans="1:30">
      <c r="A29" s="198" t="s">
        <v>334</v>
      </c>
      <c r="B29" s="200" t="s">
        <v>7</v>
      </c>
      <c r="C29" s="282">
        <v>0.25</v>
      </c>
      <c r="D29" s="282">
        <v>0.33115600000000001</v>
      </c>
      <c r="E29" s="283">
        <v>0.33521999999999996</v>
      </c>
      <c r="F29" s="282">
        <v>0.81076599999999999</v>
      </c>
      <c r="G29" s="282">
        <v>0</v>
      </c>
      <c r="H29" s="282">
        <v>0</v>
      </c>
      <c r="I29" s="284">
        <f t="shared" si="0"/>
        <v>1.1459859999999999</v>
      </c>
      <c r="J29" s="268"/>
      <c r="K29" s="58"/>
      <c r="L29" s="88"/>
      <c r="O29" s="263"/>
      <c r="P29" s="265"/>
      <c r="Q29" s="166"/>
      <c r="R29" s="166"/>
      <c r="V29" s="89"/>
      <c r="W29" s="265"/>
      <c r="X29" s="166"/>
      <c r="Y29" s="166"/>
      <c r="AC29" s="89"/>
    </row>
    <row r="30" spans="1:30">
      <c r="A30" s="198" t="s">
        <v>211</v>
      </c>
      <c r="B30" s="199" t="s">
        <v>7</v>
      </c>
      <c r="C30" s="282">
        <v>1.5</v>
      </c>
      <c r="D30" s="282">
        <v>2.1558430900000043</v>
      </c>
      <c r="E30" s="283">
        <v>2.5606927900000001</v>
      </c>
      <c r="F30" s="282">
        <v>112.22217578999999</v>
      </c>
      <c r="G30" s="282">
        <v>0</v>
      </c>
      <c r="H30" s="282">
        <v>0</v>
      </c>
      <c r="I30" s="284">
        <f t="shared" si="0"/>
        <v>114.78286858</v>
      </c>
      <c r="J30" s="268"/>
      <c r="K30" s="58"/>
      <c r="L30" s="88"/>
      <c r="O30" s="263"/>
      <c r="P30" s="265"/>
      <c r="Q30" s="166"/>
      <c r="R30" s="166"/>
      <c r="V30" s="89"/>
      <c r="W30" s="265"/>
      <c r="X30" s="166"/>
      <c r="Y30" s="166"/>
      <c r="AC30" s="89"/>
    </row>
    <row r="31" spans="1:30">
      <c r="A31" s="198" t="s">
        <v>335</v>
      </c>
      <c r="B31" s="201" t="s">
        <v>7</v>
      </c>
      <c r="C31" s="282">
        <v>0.28100000000000003</v>
      </c>
      <c r="D31" s="282">
        <v>0.42137122999999999</v>
      </c>
      <c r="E31" s="283">
        <v>0.42871324</v>
      </c>
      <c r="F31" s="282">
        <v>22.700939990000002</v>
      </c>
      <c r="G31" s="282">
        <v>0.24498988999999999</v>
      </c>
      <c r="H31" s="282">
        <v>0</v>
      </c>
      <c r="I31" s="284">
        <f t="shared" si="0"/>
        <v>23.129653230000002</v>
      </c>
      <c r="J31" s="268"/>
      <c r="K31" s="58"/>
      <c r="L31" s="88"/>
      <c r="O31" s="263"/>
      <c r="P31" s="265"/>
      <c r="Q31" s="166"/>
      <c r="R31" s="166"/>
      <c r="V31" s="89"/>
      <c r="W31" s="265"/>
      <c r="X31" s="166"/>
      <c r="Y31" s="166"/>
      <c r="Z31" s="166"/>
      <c r="AC31" s="89"/>
    </row>
    <row r="32" spans="1:30">
      <c r="A32" s="198" t="s">
        <v>344</v>
      </c>
      <c r="B32" s="199" t="s">
        <v>7</v>
      </c>
      <c r="C32" s="282">
        <v>0.35</v>
      </c>
      <c r="D32" s="282">
        <v>0.81063574999999999</v>
      </c>
      <c r="E32" s="283">
        <v>0.81846667000000006</v>
      </c>
      <c r="F32" s="282">
        <v>6.2685859999999996E-2</v>
      </c>
      <c r="G32" s="282">
        <v>0</v>
      </c>
      <c r="H32" s="282">
        <v>0</v>
      </c>
      <c r="I32" s="284">
        <f t="shared" si="0"/>
        <v>0.88115253000000004</v>
      </c>
      <c r="J32" s="268"/>
      <c r="K32" s="58"/>
      <c r="L32" s="88"/>
      <c r="O32" s="263"/>
      <c r="P32" s="265"/>
      <c r="Q32" s="166"/>
      <c r="R32" s="166"/>
      <c r="V32" s="89"/>
      <c r="W32" s="265"/>
      <c r="X32" s="166"/>
      <c r="Y32" s="166"/>
      <c r="Z32" s="166"/>
      <c r="AC32" s="89"/>
    </row>
    <row r="33" spans="1:29">
      <c r="A33" s="198" t="s">
        <v>336</v>
      </c>
      <c r="B33" s="200" t="s">
        <v>7</v>
      </c>
      <c r="C33" s="282">
        <v>1.02912</v>
      </c>
      <c r="D33" s="282">
        <v>4.8831544500000001</v>
      </c>
      <c r="E33" s="283">
        <v>5.4453830299999995</v>
      </c>
      <c r="F33" s="282">
        <v>36.334120490000004</v>
      </c>
      <c r="G33" s="282">
        <v>0</v>
      </c>
      <c r="H33" s="282">
        <v>0</v>
      </c>
      <c r="I33" s="284">
        <f t="shared" si="0"/>
        <v>41.779503520000006</v>
      </c>
      <c r="J33" s="268"/>
      <c r="K33" s="58"/>
      <c r="L33" s="88"/>
      <c r="O33" s="263"/>
      <c r="P33" s="265"/>
      <c r="Q33" s="166"/>
      <c r="R33" s="166"/>
      <c r="S33" s="166"/>
      <c r="T33" s="166"/>
      <c r="U33" s="166"/>
      <c r="V33" s="89"/>
      <c r="W33" s="265"/>
      <c r="X33" s="166"/>
      <c r="Y33" s="166"/>
      <c r="Z33" s="166"/>
      <c r="AC33" s="89"/>
    </row>
    <row r="34" spans="1:29" s="165" customFormat="1">
      <c r="A34" s="198" t="s">
        <v>337</v>
      </c>
      <c r="B34" s="200" t="s">
        <v>7</v>
      </c>
      <c r="C34" s="282">
        <v>0.35</v>
      </c>
      <c r="D34" s="282">
        <v>0.37417686</v>
      </c>
      <c r="E34" s="283">
        <v>0.46532265</v>
      </c>
      <c r="F34" s="282">
        <v>5.5295283600000005</v>
      </c>
      <c r="G34" s="282">
        <v>0</v>
      </c>
      <c r="H34" s="282">
        <v>0</v>
      </c>
      <c r="I34" s="284">
        <f t="shared" si="0"/>
        <v>5.9948510100000005</v>
      </c>
      <c r="J34" s="268"/>
      <c r="K34" s="58"/>
      <c r="L34" s="88"/>
      <c r="M34" s="16"/>
      <c r="N34" s="16"/>
      <c r="O34" s="263"/>
      <c r="P34" s="265"/>
      <c r="Q34" s="166"/>
      <c r="R34" s="166"/>
      <c r="S34" s="16"/>
      <c r="T34" s="16"/>
      <c r="U34" s="16"/>
      <c r="V34" s="89"/>
      <c r="W34" s="265"/>
      <c r="X34" s="166"/>
      <c r="Y34" s="166"/>
      <c r="Z34" s="166"/>
      <c r="AA34" s="16"/>
      <c r="AB34" s="16"/>
      <c r="AC34" s="89"/>
    </row>
    <row r="35" spans="1:29">
      <c r="A35" s="198" t="s">
        <v>242</v>
      </c>
      <c r="B35" s="200" t="s">
        <v>16</v>
      </c>
      <c r="C35" s="282">
        <v>0.1</v>
      </c>
      <c r="D35" s="282">
        <v>0.29341899999999999</v>
      </c>
      <c r="E35" s="283">
        <v>0.30275999999999997</v>
      </c>
      <c r="F35" s="282">
        <v>0</v>
      </c>
      <c r="G35" s="282">
        <v>0</v>
      </c>
      <c r="H35" s="282">
        <v>0</v>
      </c>
      <c r="I35" s="284">
        <f t="shared" si="0"/>
        <v>0.30275999999999997</v>
      </c>
      <c r="J35" s="268"/>
      <c r="K35" s="58"/>
      <c r="L35" s="88"/>
      <c r="O35" s="263"/>
      <c r="P35" s="265"/>
      <c r="Q35" s="166"/>
      <c r="R35" s="166"/>
      <c r="V35" s="89"/>
      <c r="W35" s="265"/>
      <c r="X35" s="166"/>
      <c r="Y35" s="166"/>
      <c r="Z35" s="166"/>
      <c r="AC35" s="89"/>
    </row>
    <row r="36" spans="1:29">
      <c r="A36" s="198" t="s">
        <v>338</v>
      </c>
      <c r="B36" s="200" t="s">
        <v>7</v>
      </c>
      <c r="C36" s="282">
        <v>1.5</v>
      </c>
      <c r="D36" s="282">
        <v>4.3874036700000003</v>
      </c>
      <c r="E36" s="283">
        <v>5.4345405199999997</v>
      </c>
      <c r="F36" s="282">
        <v>101.60102694</v>
      </c>
      <c r="G36" s="282">
        <v>14.481729089004707</v>
      </c>
      <c r="H36" s="282">
        <v>0</v>
      </c>
      <c r="I36" s="284">
        <f t="shared" si="0"/>
        <v>107.03556746</v>
      </c>
      <c r="J36" s="268"/>
      <c r="K36" s="58"/>
      <c r="L36" s="88"/>
      <c r="O36" s="263"/>
      <c r="P36" s="265"/>
      <c r="Q36" s="166"/>
      <c r="R36" s="166"/>
      <c r="V36" s="89"/>
      <c r="W36" s="265"/>
      <c r="X36" s="166"/>
      <c r="Y36" s="166"/>
      <c r="Z36" s="166"/>
      <c r="AC36" s="89"/>
    </row>
    <row r="37" spans="1:29" s="166" customFormat="1">
      <c r="A37" s="198" t="s">
        <v>278</v>
      </c>
      <c r="B37" s="200" t="s">
        <v>15</v>
      </c>
      <c r="C37" s="282">
        <v>5</v>
      </c>
      <c r="D37" s="282">
        <v>66.634348089999989</v>
      </c>
      <c r="E37" s="283">
        <v>69.298967969999993</v>
      </c>
      <c r="F37" s="282">
        <v>17.459932609999999</v>
      </c>
      <c r="G37" s="282">
        <v>0</v>
      </c>
      <c r="H37" s="282">
        <v>0</v>
      </c>
      <c r="I37" s="284">
        <f t="shared" si="0"/>
        <v>86.758900579999988</v>
      </c>
      <c r="J37" s="268"/>
      <c r="K37" s="58"/>
      <c r="L37" s="88"/>
      <c r="M37" s="16"/>
      <c r="N37" s="16"/>
      <c r="O37" s="263"/>
      <c r="P37" s="265"/>
      <c r="S37" s="16"/>
      <c r="T37" s="16"/>
      <c r="U37" s="16"/>
      <c r="V37" s="89"/>
      <c r="W37" s="265"/>
      <c r="AA37" s="16"/>
      <c r="AB37" s="16"/>
      <c r="AC37" s="89"/>
    </row>
    <row r="38" spans="1:29">
      <c r="A38" s="198" t="s">
        <v>243</v>
      </c>
      <c r="B38" s="200" t="s">
        <v>15</v>
      </c>
      <c r="C38" s="282">
        <v>1.5845</v>
      </c>
      <c r="D38" s="282">
        <v>1.6537430499999999</v>
      </c>
      <c r="E38" s="283">
        <v>1.6601726400000001</v>
      </c>
      <c r="F38" s="282">
        <v>5.2378499700000001</v>
      </c>
      <c r="G38" s="282">
        <v>1.3311173525925999</v>
      </c>
      <c r="H38" s="282">
        <v>0</v>
      </c>
      <c r="I38" s="284">
        <f t="shared" si="0"/>
        <v>6.8980226099999999</v>
      </c>
      <c r="J38" s="268"/>
      <c r="K38" s="58"/>
      <c r="L38" s="88"/>
      <c r="O38" s="263"/>
      <c r="P38" s="265"/>
      <c r="Q38" s="166"/>
      <c r="R38" s="166"/>
      <c r="V38" s="89"/>
      <c r="W38" s="265"/>
      <c r="X38" s="166"/>
      <c r="Y38" s="166"/>
      <c r="Z38" s="166"/>
      <c r="AC38" s="89"/>
    </row>
    <row r="39" spans="1:29">
      <c r="A39" s="198" t="s">
        <v>339</v>
      </c>
      <c r="B39" s="200" t="s">
        <v>7</v>
      </c>
      <c r="C39" s="282">
        <v>0.25</v>
      </c>
      <c r="D39" s="282">
        <v>1.9157264000000001</v>
      </c>
      <c r="E39" s="283">
        <v>1.96136683</v>
      </c>
      <c r="F39" s="282">
        <v>89.676501779999995</v>
      </c>
      <c r="G39" s="282">
        <v>0</v>
      </c>
      <c r="H39" s="282">
        <v>0</v>
      </c>
      <c r="I39" s="284">
        <f t="shared" si="0"/>
        <v>91.637868609999998</v>
      </c>
      <c r="J39" s="268"/>
      <c r="K39" s="58"/>
      <c r="L39" s="88"/>
      <c r="O39" s="263"/>
      <c r="P39" s="265"/>
      <c r="Q39" s="166"/>
      <c r="R39" s="166"/>
      <c r="V39" s="89"/>
      <c r="W39" s="265"/>
      <c r="X39" s="166"/>
      <c r="Y39" s="166"/>
      <c r="Z39" s="166"/>
      <c r="AA39" s="166"/>
      <c r="AB39" s="166"/>
      <c r="AC39" s="263"/>
    </row>
    <row r="40" spans="1:29">
      <c r="A40" s="285" t="s">
        <v>340</v>
      </c>
      <c r="B40" s="286" t="s">
        <v>7</v>
      </c>
      <c r="C40" s="287">
        <v>0.95</v>
      </c>
      <c r="D40" s="287">
        <v>0.36728809999999995</v>
      </c>
      <c r="E40" s="288">
        <v>0.58603928999999988</v>
      </c>
      <c r="F40" s="287">
        <v>0.81205061999999995</v>
      </c>
      <c r="G40" s="287">
        <v>0</v>
      </c>
      <c r="H40" s="287">
        <v>0</v>
      </c>
      <c r="I40" s="289">
        <f t="shared" si="0"/>
        <v>1.3980899099999999</v>
      </c>
      <c r="J40" s="268"/>
      <c r="K40" s="58"/>
      <c r="L40" s="88"/>
      <c r="O40" s="263"/>
      <c r="P40" s="265"/>
      <c r="Q40" s="166"/>
      <c r="R40" s="166"/>
      <c r="V40" s="89"/>
      <c r="W40" s="265"/>
      <c r="X40" s="166"/>
      <c r="Y40" s="166"/>
      <c r="Z40" s="166"/>
      <c r="AC40" s="89"/>
    </row>
    <row r="41" spans="1:29" ht="15" customHeight="1">
      <c r="A41" s="64" t="s">
        <v>8</v>
      </c>
      <c r="B41" s="65"/>
      <c r="C41" s="241">
        <f>SUM(C3:C40)</f>
        <v>75.445822000000007</v>
      </c>
      <c r="D41" s="241">
        <f t="shared" ref="D41:I41" si="1">SUM(D3:D40)</f>
        <v>171.69077086000007</v>
      </c>
      <c r="E41" s="241">
        <f t="shared" si="1"/>
        <v>193.61944680000005</v>
      </c>
      <c r="F41" s="241">
        <f t="shared" si="1"/>
        <v>20434.542753989997</v>
      </c>
      <c r="G41" s="241">
        <f t="shared" si="1"/>
        <v>72.253724957877253</v>
      </c>
      <c r="H41" s="241">
        <f t="shared" si="1"/>
        <v>30.116522209999999</v>
      </c>
      <c r="I41" s="241">
        <f t="shared" si="1"/>
        <v>20658.278722999996</v>
      </c>
      <c r="J41" s="267"/>
      <c r="K41" s="88"/>
      <c r="L41" s="88"/>
      <c r="O41" s="263"/>
      <c r="P41" s="166"/>
      <c r="V41" s="89"/>
      <c r="AC41" s="89"/>
    </row>
    <row r="42" spans="1:29">
      <c r="A42" s="27"/>
      <c r="B42" s="27"/>
      <c r="C42" s="86"/>
      <c r="D42" s="86"/>
      <c r="E42" s="86"/>
      <c r="F42" s="86"/>
      <c r="G42" s="86"/>
      <c r="H42" s="86"/>
      <c r="I42" s="86"/>
      <c r="J42" s="86"/>
      <c r="K42" s="88"/>
      <c r="L42" s="88"/>
    </row>
    <row r="43" spans="1:29">
      <c r="A43" s="75" t="s">
        <v>219</v>
      </c>
      <c r="F43" s="122"/>
      <c r="K43" s="88"/>
      <c r="L43" s="88"/>
    </row>
    <row r="44" spans="1:29">
      <c r="A44" s="316" t="s">
        <v>221</v>
      </c>
      <c r="B44" s="317"/>
      <c r="C44" s="317"/>
      <c r="D44" s="317"/>
      <c r="E44" s="317"/>
      <c r="F44" s="317"/>
      <c r="G44" s="317"/>
      <c r="H44" s="317"/>
      <c r="I44" s="317"/>
      <c r="J44" s="262"/>
      <c r="K44" s="88"/>
      <c r="L44" s="88"/>
    </row>
    <row r="45" spans="1:29">
      <c r="A45" s="316" t="s">
        <v>222</v>
      </c>
      <c r="B45" s="317"/>
      <c r="C45" s="317"/>
      <c r="D45" s="317"/>
      <c r="E45" s="317"/>
      <c r="F45" s="317"/>
      <c r="G45" s="317"/>
      <c r="H45" s="317"/>
      <c r="I45" s="317"/>
      <c r="J45" s="262"/>
      <c r="K45" s="88"/>
      <c r="L45" s="88"/>
    </row>
    <row r="46" spans="1:29">
      <c r="A46" s="316" t="s">
        <v>223</v>
      </c>
      <c r="B46" s="317"/>
      <c r="C46" s="317"/>
      <c r="D46" s="317"/>
      <c r="E46" s="317"/>
      <c r="F46" s="317"/>
      <c r="G46" s="317"/>
      <c r="H46" s="317"/>
      <c r="I46" s="317"/>
      <c r="J46" s="262"/>
      <c r="K46" s="88"/>
      <c r="L46" s="88"/>
    </row>
    <row r="47" spans="1:29" ht="27.75" customHeight="1">
      <c r="A47" s="315" t="s">
        <v>440</v>
      </c>
      <c r="B47" s="315"/>
      <c r="C47" s="315"/>
      <c r="D47" s="315"/>
      <c r="E47" s="315"/>
      <c r="F47" s="315"/>
      <c r="G47" s="315"/>
      <c r="H47" s="315"/>
      <c r="I47" s="315"/>
      <c r="J47" s="315"/>
      <c r="K47" s="88"/>
      <c r="L47" s="88"/>
    </row>
    <row r="48" spans="1:29" ht="13.5">
      <c r="A48" s="52"/>
      <c r="B48" s="87"/>
      <c r="C48" s="87"/>
      <c r="D48" s="87"/>
      <c r="E48" s="87"/>
      <c r="F48" s="87"/>
      <c r="G48" s="87"/>
      <c r="H48" s="87"/>
      <c r="I48" s="87"/>
      <c r="J48" s="87"/>
    </row>
  </sheetData>
  <sortState ref="L3:O40">
    <sortCondition descending="1" ref="O3:O40"/>
  </sortState>
  <mergeCells count="4">
    <mergeCell ref="A44:I44"/>
    <mergeCell ref="A45:I45"/>
    <mergeCell ref="A46:I46"/>
    <mergeCell ref="A47:J47"/>
  </mergeCells>
  <phoneticPr fontId="3" type="noConversion"/>
  <printOptions horizontalCentered="1"/>
  <pageMargins left="0.74803149606299213" right="0.74803149606299213" top="0.62992125984251968" bottom="0.55118110236220474" header="0.51181102362204722" footer="0.51181102362204722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4"/>
  <sheetViews>
    <sheetView view="pageBreakPreview" zoomScale="90" zoomScaleNormal="90" zoomScaleSheetLayoutView="90" workbookViewId="0">
      <selection activeCell="B12" sqref="B12"/>
    </sheetView>
  </sheetViews>
  <sheetFormatPr defaultRowHeight="12.75"/>
  <cols>
    <col min="1" max="1" width="55.28515625" style="31" customWidth="1"/>
    <col min="2" max="2" width="14" style="31" customWidth="1"/>
    <col min="3" max="3" width="10" style="31" bestFit="1" customWidth="1"/>
    <col min="4" max="16384" width="9.140625" style="31"/>
  </cols>
  <sheetData>
    <row r="1" spans="1:2" ht="26.25" customHeight="1">
      <c r="A1" s="34" t="s">
        <v>228</v>
      </c>
      <c r="B1" s="14"/>
    </row>
    <row r="2" spans="1:2" ht="15" customHeight="1">
      <c r="A2" s="37" t="s">
        <v>127</v>
      </c>
      <c r="B2" s="41"/>
    </row>
    <row r="3" spans="1:2" ht="26.25" customHeight="1">
      <c r="A3" s="38" t="s">
        <v>45</v>
      </c>
      <c r="B3" s="243">
        <v>13</v>
      </c>
    </row>
    <row r="4" spans="1:2" ht="26.25" customHeight="1">
      <c r="A4" s="39" t="s">
        <v>134</v>
      </c>
      <c r="B4" s="244">
        <v>36.402845155841497</v>
      </c>
    </row>
    <row r="5" spans="1:2" ht="26.25" customHeight="1">
      <c r="A5" s="39" t="s">
        <v>46</v>
      </c>
      <c r="B5" s="245">
        <v>27</v>
      </c>
    </row>
    <row r="6" spans="1:2" ht="26.25" customHeight="1">
      <c r="A6" s="39" t="s">
        <v>135</v>
      </c>
      <c r="B6" s="244">
        <v>22.422024863168801</v>
      </c>
    </row>
    <row r="7" spans="1:2" ht="26.25" customHeight="1">
      <c r="A7" s="40" t="s">
        <v>136</v>
      </c>
      <c r="B7" s="242">
        <f>B4+B6</f>
        <v>58.824870019010298</v>
      </c>
    </row>
    <row r="8" spans="1:2">
      <c r="A8" s="36"/>
      <c r="B8" s="246"/>
    </row>
    <row r="9" spans="1:2">
      <c r="A9" s="36"/>
      <c r="B9" s="247"/>
    </row>
    <row r="10" spans="1:2" ht="25.5" customHeight="1">
      <c r="A10" s="34" t="s">
        <v>229</v>
      </c>
      <c r="B10" s="248"/>
    </row>
    <row r="11" spans="1:2" ht="15" customHeight="1">
      <c r="A11" s="37" t="s">
        <v>127</v>
      </c>
      <c r="B11" s="249"/>
    </row>
    <row r="12" spans="1:2" ht="26.25" customHeight="1">
      <c r="A12" s="38" t="s">
        <v>26</v>
      </c>
      <c r="B12" s="250">
        <v>16</v>
      </c>
    </row>
    <row r="13" spans="1:2" ht="26.25" customHeight="1">
      <c r="A13" s="39" t="s">
        <v>137</v>
      </c>
      <c r="B13" s="251">
        <v>67.993014073903296</v>
      </c>
    </row>
    <row r="14" spans="1:2" ht="26.25" customHeight="1">
      <c r="A14" s="40" t="s">
        <v>138</v>
      </c>
      <c r="B14" s="252">
        <v>4.2607108839740002</v>
      </c>
    </row>
  </sheetData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3"/>
  <sheetViews>
    <sheetView view="pageBreakPreview" zoomScaleNormal="100" zoomScaleSheetLayoutView="100" workbookViewId="0">
      <selection activeCell="A4" sqref="A4:E41"/>
    </sheetView>
  </sheetViews>
  <sheetFormatPr defaultRowHeight="12.75"/>
  <cols>
    <col min="1" max="1" width="42.5703125" style="30" customWidth="1"/>
    <col min="2" max="2" width="9.85546875" style="30" customWidth="1"/>
    <col min="3" max="4" width="15.5703125" style="30" customWidth="1"/>
    <col min="5" max="5" width="13.7109375" style="30" customWidth="1"/>
    <col min="6" max="6" width="9.5703125" style="188" bestFit="1" customWidth="1"/>
    <col min="7" max="11" width="9.140625" style="188"/>
    <col min="12" max="16384" width="9.140625" style="30"/>
  </cols>
  <sheetData>
    <row r="1" spans="1:5" ht="33" customHeight="1">
      <c r="A1" s="318" t="s">
        <v>226</v>
      </c>
      <c r="B1" s="319"/>
      <c r="C1" s="319"/>
      <c r="D1" s="319"/>
      <c r="E1" s="319"/>
    </row>
    <row r="2" spans="1:5" ht="22.5" customHeight="1">
      <c r="A2" s="34"/>
      <c r="E2" s="103" t="s">
        <v>1</v>
      </c>
    </row>
    <row r="3" spans="1:5" ht="50.25" customHeight="1">
      <c r="A3" s="28" t="s">
        <v>128</v>
      </c>
      <c r="B3" s="92" t="s">
        <v>6</v>
      </c>
      <c r="C3" s="92" t="s">
        <v>248</v>
      </c>
      <c r="D3" s="187" t="s">
        <v>249</v>
      </c>
      <c r="E3" s="189" t="s">
        <v>225</v>
      </c>
    </row>
    <row r="4" spans="1:5" ht="12.75" customHeight="1">
      <c r="A4" s="253" t="s">
        <v>239</v>
      </c>
      <c r="B4" s="186" t="s">
        <v>7</v>
      </c>
      <c r="C4" s="290">
        <v>0</v>
      </c>
      <c r="D4" s="290">
        <v>1.8565924158049998</v>
      </c>
      <c r="E4" s="291">
        <v>0</v>
      </c>
    </row>
    <row r="5" spans="1:5" ht="12.75" customHeight="1">
      <c r="A5" s="133" t="s">
        <v>244</v>
      </c>
      <c r="B5" s="90" t="s">
        <v>7</v>
      </c>
      <c r="C5" s="292">
        <v>0</v>
      </c>
      <c r="D5" s="292">
        <v>0</v>
      </c>
      <c r="E5" s="293">
        <v>0</v>
      </c>
    </row>
    <row r="6" spans="1:5" ht="12.75" customHeight="1">
      <c r="A6" s="133" t="s">
        <v>277</v>
      </c>
      <c r="B6" s="90" t="s">
        <v>7</v>
      </c>
      <c r="C6" s="292">
        <v>0</v>
      </c>
      <c r="D6" s="292">
        <v>0</v>
      </c>
      <c r="E6" s="293">
        <v>0</v>
      </c>
    </row>
    <row r="7" spans="1:5" ht="12.75" customHeight="1">
      <c r="A7" s="133" t="s">
        <v>270</v>
      </c>
      <c r="B7" s="90" t="s">
        <v>7</v>
      </c>
      <c r="C7" s="292">
        <v>0</v>
      </c>
      <c r="D7" s="292">
        <v>0</v>
      </c>
      <c r="E7" s="293">
        <v>0</v>
      </c>
    </row>
    <row r="8" spans="1:5" ht="12.75" customHeight="1">
      <c r="A8" s="133" t="s">
        <v>283</v>
      </c>
      <c r="B8" s="164" t="s">
        <v>7</v>
      </c>
      <c r="C8" s="292">
        <v>0</v>
      </c>
      <c r="D8" s="292">
        <v>0.14846320000000002</v>
      </c>
      <c r="E8" s="293">
        <v>15.048739210946538</v>
      </c>
    </row>
    <row r="9" spans="1:5" ht="12.75" customHeight="1">
      <c r="A9" s="133" t="s">
        <v>276</v>
      </c>
      <c r="B9" s="90" t="s">
        <v>7</v>
      </c>
      <c r="C9" s="292">
        <v>0</v>
      </c>
      <c r="D9" s="292">
        <v>0.108</v>
      </c>
      <c r="E9" s="293">
        <v>0</v>
      </c>
    </row>
    <row r="10" spans="1:5" ht="12.75" customHeight="1">
      <c r="A10" s="133" t="s">
        <v>211</v>
      </c>
      <c r="B10" s="90" t="s">
        <v>15</v>
      </c>
      <c r="C10" s="292">
        <v>0.17396349</v>
      </c>
      <c r="D10" s="292">
        <v>0.40740388</v>
      </c>
      <c r="E10" s="293">
        <v>0</v>
      </c>
    </row>
    <row r="11" spans="1:5" ht="12.75" customHeight="1">
      <c r="A11" s="26" t="s">
        <v>272</v>
      </c>
      <c r="B11" s="90" t="s">
        <v>7</v>
      </c>
      <c r="C11" s="292">
        <v>0</v>
      </c>
      <c r="D11" s="292">
        <v>0.11852686</v>
      </c>
      <c r="E11" s="293">
        <v>9.5853509999999989E-2</v>
      </c>
    </row>
    <row r="12" spans="1:5" ht="12.75" customHeight="1">
      <c r="A12" s="133" t="s">
        <v>280</v>
      </c>
      <c r="B12" s="90" t="s">
        <v>15</v>
      </c>
      <c r="C12" s="292">
        <v>0</v>
      </c>
      <c r="D12" s="292">
        <v>9.3600000000000003E-2</v>
      </c>
      <c r="E12" s="293">
        <v>0.31804937999999999</v>
      </c>
    </row>
    <row r="13" spans="1:5" ht="12.75" customHeight="1">
      <c r="A13" s="133" t="s">
        <v>285</v>
      </c>
      <c r="B13" s="90" t="s">
        <v>7</v>
      </c>
      <c r="C13" s="292">
        <v>0</v>
      </c>
      <c r="D13" s="292">
        <v>0</v>
      </c>
      <c r="E13" s="293">
        <v>0</v>
      </c>
    </row>
    <row r="14" spans="1:5" ht="12.75" customHeight="1">
      <c r="A14" s="133" t="s">
        <v>281</v>
      </c>
      <c r="B14" s="90" t="s">
        <v>7</v>
      </c>
      <c r="C14" s="292">
        <v>0</v>
      </c>
      <c r="D14" s="292">
        <v>2.3591000000000001E-4</v>
      </c>
      <c r="E14" s="293">
        <v>0.26947122100000004</v>
      </c>
    </row>
    <row r="15" spans="1:5" ht="12.75" customHeight="1">
      <c r="A15" s="133" t="s">
        <v>243</v>
      </c>
      <c r="B15" s="90" t="s">
        <v>15</v>
      </c>
      <c r="C15" s="292">
        <v>0</v>
      </c>
      <c r="D15" s="292">
        <v>0.32222910999999999</v>
      </c>
      <c r="E15" s="293">
        <v>1.3041730300000001</v>
      </c>
    </row>
    <row r="16" spans="1:5" ht="12.75" customHeight="1">
      <c r="A16" s="133" t="s">
        <v>210</v>
      </c>
      <c r="B16" s="164" t="s">
        <v>15</v>
      </c>
      <c r="C16" s="292">
        <v>0.9839192469492094</v>
      </c>
      <c r="D16" s="292">
        <v>4.113372</v>
      </c>
      <c r="E16" s="293">
        <v>0</v>
      </c>
    </row>
    <row r="17" spans="1:5" ht="12.75" customHeight="1">
      <c r="A17" s="133" t="s">
        <v>240</v>
      </c>
      <c r="B17" s="91" t="s">
        <v>7</v>
      </c>
      <c r="C17" s="292">
        <v>0</v>
      </c>
      <c r="D17" s="292">
        <v>5.0000000000000001E-3</v>
      </c>
      <c r="E17" s="293">
        <v>9.1062630000000006E-2</v>
      </c>
    </row>
    <row r="18" spans="1:5" ht="12.75" customHeight="1">
      <c r="A18" s="26" t="s">
        <v>234</v>
      </c>
      <c r="B18" s="90" t="s">
        <v>7</v>
      </c>
      <c r="C18" s="292">
        <v>0</v>
      </c>
      <c r="D18" s="292">
        <v>0.22778338000000001</v>
      </c>
      <c r="E18" s="293">
        <v>0</v>
      </c>
    </row>
    <row r="19" spans="1:5" ht="12.75" customHeight="1">
      <c r="A19" s="26" t="s">
        <v>271</v>
      </c>
      <c r="B19" s="90" t="s">
        <v>15</v>
      </c>
      <c r="C19" s="292">
        <v>2.45681589340822</v>
      </c>
      <c r="D19" s="292">
        <v>6.7184213767000012</v>
      </c>
      <c r="E19" s="293">
        <v>12.470162210000002</v>
      </c>
    </row>
    <row r="20" spans="1:5" ht="12.75" customHeight="1">
      <c r="A20" s="26" t="s">
        <v>245</v>
      </c>
      <c r="B20" s="91" t="s">
        <v>15</v>
      </c>
      <c r="C20" s="292">
        <v>1.5987999999999999E-4</v>
      </c>
      <c r="D20" s="292">
        <v>2.75211E-2</v>
      </c>
      <c r="E20" s="293">
        <v>0</v>
      </c>
    </row>
    <row r="21" spans="1:5" ht="12.75" customHeight="1">
      <c r="A21" s="133" t="s">
        <v>230</v>
      </c>
      <c r="B21" s="90" t="s">
        <v>15</v>
      </c>
      <c r="C21" s="292">
        <v>1.6933297063960473</v>
      </c>
      <c r="D21" s="292">
        <v>2.4710467199999999E-2</v>
      </c>
      <c r="E21" s="293">
        <v>27.243107084419702</v>
      </c>
    </row>
    <row r="22" spans="1:5" ht="12.75" customHeight="1">
      <c r="A22" s="133" t="s">
        <v>282</v>
      </c>
      <c r="B22" s="91" t="s">
        <v>7</v>
      </c>
      <c r="C22" s="292">
        <v>0</v>
      </c>
      <c r="D22" s="292">
        <v>0</v>
      </c>
      <c r="E22" s="293">
        <v>0</v>
      </c>
    </row>
    <row r="23" spans="1:5" ht="12.75" customHeight="1">
      <c r="A23" s="133" t="s">
        <v>279</v>
      </c>
      <c r="B23" s="90" t="s">
        <v>15</v>
      </c>
      <c r="C23" s="292">
        <v>1.3802045254999999</v>
      </c>
      <c r="D23" s="292">
        <v>2.5000000000000001E-2</v>
      </c>
      <c r="E23" s="293">
        <v>0</v>
      </c>
    </row>
    <row r="24" spans="1:5" ht="12.75" customHeight="1">
      <c r="A24" s="133" t="s">
        <v>241</v>
      </c>
      <c r="B24" s="90" t="s">
        <v>7</v>
      </c>
      <c r="C24" s="292">
        <v>0</v>
      </c>
      <c r="D24" s="292">
        <v>1.0665350180000002</v>
      </c>
      <c r="E24" s="293">
        <v>2.7531934490489793</v>
      </c>
    </row>
    <row r="25" spans="1:5" ht="12.75" customHeight="1">
      <c r="A25" s="133" t="s">
        <v>233</v>
      </c>
      <c r="B25" s="90" t="s">
        <v>15</v>
      </c>
      <c r="C25" s="292">
        <v>2.31630646824174</v>
      </c>
      <c r="D25" s="292">
        <v>0.13338</v>
      </c>
      <c r="E25" s="293">
        <v>0.6551128100000001</v>
      </c>
    </row>
    <row r="26" spans="1:5" ht="12.75" customHeight="1">
      <c r="A26" s="133" t="s">
        <v>231</v>
      </c>
      <c r="B26" s="90" t="s">
        <v>15</v>
      </c>
      <c r="C26" s="292">
        <v>2.0233145848</v>
      </c>
      <c r="D26" s="292">
        <v>0</v>
      </c>
      <c r="E26" s="293">
        <v>0.44096931949999996</v>
      </c>
    </row>
    <row r="27" spans="1:5" ht="12.75" customHeight="1">
      <c r="A27" s="133" t="s">
        <v>269</v>
      </c>
      <c r="B27" s="90" t="s">
        <v>15</v>
      </c>
      <c r="C27" s="292">
        <v>0</v>
      </c>
      <c r="D27" s="292">
        <v>2.3825697306353004</v>
      </c>
      <c r="E27" s="293">
        <v>0</v>
      </c>
    </row>
    <row r="28" spans="1:5" ht="12.75" customHeight="1">
      <c r="A28" s="26" t="s">
        <v>235</v>
      </c>
      <c r="B28" s="90" t="s">
        <v>7</v>
      </c>
      <c r="C28" s="292">
        <v>0</v>
      </c>
      <c r="D28" s="292">
        <v>0.108</v>
      </c>
      <c r="E28" s="293">
        <v>2.4635980000000002E-2</v>
      </c>
    </row>
    <row r="29" spans="1:5" ht="12.75" customHeight="1">
      <c r="A29" s="133" t="s">
        <v>242</v>
      </c>
      <c r="B29" s="90" t="s">
        <v>16</v>
      </c>
      <c r="C29" s="292">
        <v>0</v>
      </c>
      <c r="D29" s="292">
        <v>0</v>
      </c>
      <c r="E29" s="293">
        <v>0</v>
      </c>
    </row>
    <row r="30" spans="1:5" ht="12.75" customHeight="1">
      <c r="A30" s="26" t="s">
        <v>246</v>
      </c>
      <c r="B30" s="90" t="s">
        <v>7</v>
      </c>
      <c r="C30" s="292">
        <v>0</v>
      </c>
      <c r="D30" s="292">
        <v>0</v>
      </c>
      <c r="E30" s="293">
        <v>0</v>
      </c>
    </row>
    <row r="31" spans="1:5" ht="12.75" customHeight="1">
      <c r="A31" s="133" t="s">
        <v>268</v>
      </c>
      <c r="B31" s="164" t="s">
        <v>15</v>
      </c>
      <c r="C31" s="292">
        <v>4.2299675700000003</v>
      </c>
      <c r="D31" s="292">
        <v>1.3326041100000001</v>
      </c>
      <c r="E31" s="293">
        <v>0.44414866000000003</v>
      </c>
    </row>
    <row r="32" spans="1:5" ht="12.75" customHeight="1">
      <c r="A32" s="133" t="s">
        <v>238</v>
      </c>
      <c r="B32" s="90" t="s">
        <v>7</v>
      </c>
      <c r="C32" s="292">
        <v>0</v>
      </c>
      <c r="D32" s="292">
        <v>1.9276550733067201</v>
      </c>
      <c r="E32" s="293">
        <v>9.6379379999999987E-2</v>
      </c>
    </row>
    <row r="33" spans="1:5" ht="12.75" customHeight="1">
      <c r="A33" s="26" t="s">
        <v>275</v>
      </c>
      <c r="B33" s="90" t="s">
        <v>15</v>
      </c>
      <c r="C33" s="292">
        <v>0.52217122999999999</v>
      </c>
      <c r="D33" s="292">
        <v>0.17574999999999999</v>
      </c>
      <c r="E33" s="293">
        <v>7.4009725700000004</v>
      </c>
    </row>
    <row r="34" spans="1:5" ht="12.75" customHeight="1">
      <c r="A34" s="26" t="s">
        <v>278</v>
      </c>
      <c r="B34" s="90" t="s">
        <v>15</v>
      </c>
      <c r="C34" s="292">
        <v>0</v>
      </c>
      <c r="D34" s="292">
        <v>1.0015149999999999</v>
      </c>
      <c r="E34" s="293">
        <v>0</v>
      </c>
    </row>
    <row r="35" spans="1:5" ht="12.75" customHeight="1">
      <c r="A35" s="133" t="s">
        <v>232</v>
      </c>
      <c r="B35" s="164" t="s">
        <v>7</v>
      </c>
      <c r="C35" s="292">
        <v>0</v>
      </c>
      <c r="D35" s="292">
        <v>0</v>
      </c>
      <c r="E35" s="293">
        <v>0</v>
      </c>
    </row>
    <row r="36" spans="1:5" ht="12.75" customHeight="1">
      <c r="A36" s="133" t="s">
        <v>284</v>
      </c>
      <c r="B36" s="90" t="s">
        <v>7</v>
      </c>
      <c r="C36" s="292">
        <v>0</v>
      </c>
      <c r="D36" s="292">
        <v>0</v>
      </c>
      <c r="E36" s="293">
        <v>0</v>
      </c>
    </row>
    <row r="37" spans="1:5" ht="12.75" customHeight="1">
      <c r="A37" s="26" t="s">
        <v>237</v>
      </c>
      <c r="B37" s="90" t="s">
        <v>15</v>
      </c>
      <c r="C37" s="292">
        <v>0.16556970000000001</v>
      </c>
      <c r="D37" s="292">
        <v>1.4569481755495</v>
      </c>
      <c r="E37" s="293">
        <v>0</v>
      </c>
    </row>
    <row r="38" spans="1:5" ht="12.75" customHeight="1">
      <c r="A38" s="26" t="s">
        <v>274</v>
      </c>
      <c r="B38" s="90" t="s">
        <v>7</v>
      </c>
      <c r="C38" s="292">
        <v>0</v>
      </c>
      <c r="D38" s="292">
        <v>3.0353150000000002E-2</v>
      </c>
      <c r="E38" s="293">
        <v>0</v>
      </c>
    </row>
    <row r="39" spans="1:5" ht="12.75" customHeight="1">
      <c r="A39" s="133" t="s">
        <v>273</v>
      </c>
      <c r="B39" s="164" t="s">
        <v>15</v>
      </c>
      <c r="C39" s="292">
        <v>0</v>
      </c>
      <c r="D39" s="292">
        <v>0</v>
      </c>
      <c r="E39" s="293">
        <v>0.23717069999999998</v>
      </c>
    </row>
    <row r="40" spans="1:5" ht="12.75" customHeight="1">
      <c r="A40" s="133" t="s">
        <v>236</v>
      </c>
      <c r="B40" s="90" t="s">
        <v>15</v>
      </c>
      <c r="C40" s="292">
        <v>1.5718841559000003</v>
      </c>
      <c r="D40" s="292">
        <v>3.45105E-2</v>
      </c>
      <c r="E40" s="293">
        <v>0.59297087999999998</v>
      </c>
    </row>
    <row r="41" spans="1:5" ht="12.75" customHeight="1">
      <c r="A41" s="294" t="s">
        <v>247</v>
      </c>
      <c r="B41" s="295" t="s">
        <v>7</v>
      </c>
      <c r="C41" s="296">
        <v>0</v>
      </c>
      <c r="D41" s="296">
        <v>6.1782E-3</v>
      </c>
      <c r="E41" s="297">
        <v>0</v>
      </c>
    </row>
    <row r="42" spans="1:5" ht="12.75" customHeight="1">
      <c r="A42" s="64" t="s">
        <v>8</v>
      </c>
      <c r="B42" s="65"/>
      <c r="C42" s="190">
        <v>17.517606451195217</v>
      </c>
      <c r="D42" s="191">
        <v>23.852858657196521</v>
      </c>
      <c r="E42" s="192">
        <v>69.486172024915206</v>
      </c>
    </row>
    <row r="43" spans="1:5">
      <c r="C43" s="188"/>
      <c r="D43" s="188"/>
      <c r="E43" s="188"/>
    </row>
  </sheetData>
  <sortState ref="A4:E41">
    <sortCondition ref="A4:A41"/>
  </sortState>
  <mergeCells count="1">
    <mergeCell ref="A1:E1"/>
  </mergeCells>
  <phoneticPr fontId="3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0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2"/>
  <sheetViews>
    <sheetView view="pageBreakPreview" zoomScale="90" zoomScaleSheetLayoutView="90" workbookViewId="0">
      <selection activeCell="A4" sqref="A4"/>
    </sheetView>
  </sheetViews>
  <sheetFormatPr defaultRowHeight="12.75"/>
  <cols>
    <col min="1" max="1" width="62" style="42" customWidth="1"/>
    <col min="2" max="2" width="16.42578125" style="42" customWidth="1"/>
    <col min="3" max="16384" width="9.140625" style="42"/>
  </cols>
  <sheetData>
    <row r="1" spans="1:2" ht="26.25" customHeight="1">
      <c r="A1" s="34" t="s">
        <v>307</v>
      </c>
      <c r="B1" s="15"/>
    </row>
    <row r="2" spans="1:2" ht="15" customHeight="1">
      <c r="A2" s="29">
        <v>43830</v>
      </c>
      <c r="B2" s="44" t="s">
        <v>100</v>
      </c>
    </row>
    <row r="3" spans="1:2" ht="15" customHeight="1">
      <c r="A3" s="223" t="s">
        <v>258</v>
      </c>
      <c r="B3" s="125">
        <v>31</v>
      </c>
    </row>
    <row r="4" spans="1:2" ht="15" customHeight="1">
      <c r="A4" s="126" t="s">
        <v>286</v>
      </c>
      <c r="B4" s="127">
        <v>138</v>
      </c>
    </row>
    <row r="5" spans="1:2">
      <c r="A5" s="128" t="s">
        <v>47</v>
      </c>
      <c r="B5" s="129">
        <v>127</v>
      </c>
    </row>
    <row r="6" spans="1:2">
      <c r="A6" s="130" t="s">
        <v>287</v>
      </c>
      <c r="B6" s="131">
        <v>11</v>
      </c>
    </row>
    <row r="7" spans="1:2">
      <c r="A7" s="126" t="s">
        <v>327</v>
      </c>
      <c r="B7" s="272">
        <v>4</v>
      </c>
    </row>
    <row r="8" spans="1:2">
      <c r="A8" s="320"/>
      <c r="B8" s="320"/>
    </row>
    <row r="9" spans="1:2">
      <c r="A9" s="16"/>
      <c r="B9" s="46"/>
    </row>
    <row r="10" spans="1:2" ht="26.25" customHeight="1">
      <c r="A10" s="34" t="s">
        <v>28</v>
      </c>
      <c r="B10" s="47"/>
    </row>
    <row r="11" spans="1:2" ht="15" customHeight="1">
      <c r="A11" s="29">
        <v>43830</v>
      </c>
      <c r="B11" s="45" t="s">
        <v>100</v>
      </c>
    </row>
    <row r="12" spans="1:2">
      <c r="A12" s="48" t="s">
        <v>48</v>
      </c>
      <c r="B12" s="167">
        <v>46</v>
      </c>
    </row>
  </sheetData>
  <mergeCells count="1">
    <mergeCell ref="A8:B8"/>
  </mergeCells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49"/>
  <sheetViews>
    <sheetView view="pageBreakPreview" topLeftCell="A13" zoomScale="90" zoomScaleSheetLayoutView="90" workbookViewId="0">
      <selection activeCell="D2" sqref="D2"/>
    </sheetView>
  </sheetViews>
  <sheetFormatPr defaultRowHeight="12.75"/>
  <cols>
    <col min="1" max="1" width="71" style="16" customWidth="1"/>
    <col min="2" max="2" width="13.28515625" style="16" bestFit="1" customWidth="1"/>
    <col min="3" max="3" width="22.42578125" style="16" bestFit="1" customWidth="1"/>
    <col min="4" max="4" width="13.7109375" style="16" bestFit="1" customWidth="1"/>
    <col min="5" max="5" width="13.140625" style="16" bestFit="1" customWidth="1"/>
    <col min="6" max="6" width="26" style="16" customWidth="1"/>
    <col min="7" max="7" width="10" style="16" bestFit="1" customWidth="1"/>
    <col min="8" max="16384" width="9.140625" style="16"/>
  </cols>
  <sheetData>
    <row r="1" spans="1:10" ht="27" customHeight="1">
      <c r="A1" s="33" t="s">
        <v>261</v>
      </c>
      <c r="B1" s="14"/>
      <c r="C1" s="14"/>
      <c r="D1" s="47" t="s">
        <v>1</v>
      </c>
    </row>
    <row r="2" spans="1:10" s="222" customFormat="1" ht="25.5">
      <c r="A2" s="224" t="s">
        <v>260</v>
      </c>
      <c r="B2" s="225" t="s">
        <v>122</v>
      </c>
      <c r="C2" s="226" t="s">
        <v>123</v>
      </c>
      <c r="D2" s="227" t="s">
        <v>2</v>
      </c>
    </row>
    <row r="3" spans="1:10">
      <c r="A3" s="254" t="s">
        <v>152</v>
      </c>
      <c r="B3" s="203">
        <v>0.7</v>
      </c>
      <c r="C3" s="204">
        <v>2.9709810000000001</v>
      </c>
      <c r="D3" s="255">
        <v>279.67306716999997</v>
      </c>
      <c r="E3" s="266"/>
      <c r="F3" s="311"/>
      <c r="G3" s="309"/>
      <c r="J3" s="207"/>
    </row>
    <row r="4" spans="1:10">
      <c r="A4" s="112" t="s">
        <v>318</v>
      </c>
      <c r="B4" s="205">
        <v>1.4</v>
      </c>
      <c r="C4" s="206">
        <v>2.9433856299999999</v>
      </c>
      <c r="D4" s="256">
        <v>273.57327099999998</v>
      </c>
      <c r="E4" s="266"/>
      <c r="F4" s="311"/>
      <c r="G4" s="309"/>
      <c r="J4" s="207"/>
    </row>
    <row r="5" spans="1:10">
      <c r="A5" s="112" t="s">
        <v>298</v>
      </c>
      <c r="B5" s="205">
        <v>0.25</v>
      </c>
      <c r="C5" s="206">
        <v>1.4236775800000001</v>
      </c>
      <c r="D5" s="256">
        <v>216.19399125000001</v>
      </c>
      <c r="E5" s="266"/>
      <c r="F5" s="311"/>
      <c r="G5" s="309"/>
      <c r="J5" s="207"/>
    </row>
    <row r="6" spans="1:10">
      <c r="A6" s="112" t="s">
        <v>143</v>
      </c>
      <c r="B6" s="205">
        <v>1</v>
      </c>
      <c r="C6" s="206">
        <v>6.0814130000000004</v>
      </c>
      <c r="D6" s="256">
        <v>205.32977347000005</v>
      </c>
      <c r="E6" s="266"/>
      <c r="F6" s="311"/>
      <c r="G6" s="309"/>
      <c r="J6" s="207"/>
    </row>
    <row r="7" spans="1:10">
      <c r="A7" s="123" t="s">
        <v>150</v>
      </c>
      <c r="B7" s="205">
        <v>0.659999</v>
      </c>
      <c r="C7" s="206">
        <v>1.4340907600000004</v>
      </c>
      <c r="D7" s="256">
        <v>141.9964589281025</v>
      </c>
      <c r="E7" s="266"/>
      <c r="F7" s="311"/>
      <c r="G7" s="309"/>
      <c r="J7" s="207"/>
    </row>
    <row r="8" spans="1:10">
      <c r="A8" s="112" t="s">
        <v>157</v>
      </c>
      <c r="B8" s="205">
        <v>0.64</v>
      </c>
      <c r="C8" s="206">
        <v>0.61674700000000005</v>
      </c>
      <c r="D8" s="256">
        <v>137.232821</v>
      </c>
      <c r="E8" s="266"/>
      <c r="F8" s="311"/>
      <c r="G8" s="309"/>
      <c r="J8" s="207"/>
    </row>
    <row r="9" spans="1:10">
      <c r="A9" s="123" t="s">
        <v>288</v>
      </c>
      <c r="B9" s="205">
        <v>0.26</v>
      </c>
      <c r="C9" s="206">
        <v>0.90303953000000003</v>
      </c>
      <c r="D9" s="256">
        <v>127.75971998</v>
      </c>
      <c r="E9" s="266"/>
      <c r="F9" s="311"/>
      <c r="G9" s="309"/>
      <c r="J9" s="207"/>
    </row>
    <row r="10" spans="1:10">
      <c r="A10" s="112" t="s">
        <v>155</v>
      </c>
      <c r="B10" s="205">
        <v>0.25</v>
      </c>
      <c r="C10" s="206">
        <v>1.9192186500000001</v>
      </c>
      <c r="D10" s="256">
        <v>119.43022577000001</v>
      </c>
      <c r="E10" s="266"/>
      <c r="F10" s="311"/>
      <c r="G10" s="309"/>
      <c r="J10" s="207"/>
    </row>
    <row r="11" spans="1:10">
      <c r="A11" s="112" t="s">
        <v>319</v>
      </c>
      <c r="B11" s="205">
        <v>0.3</v>
      </c>
      <c r="C11" s="206">
        <v>2.1603504</v>
      </c>
      <c r="D11" s="256">
        <v>103.06191667</v>
      </c>
      <c r="E11" s="266"/>
      <c r="F11" s="311"/>
      <c r="G11" s="309"/>
      <c r="J11" s="207"/>
    </row>
    <row r="12" spans="1:10">
      <c r="A12" s="112" t="s">
        <v>144</v>
      </c>
      <c r="B12" s="205">
        <v>0.25</v>
      </c>
      <c r="C12" s="206">
        <v>0.73060899999999995</v>
      </c>
      <c r="D12" s="256">
        <v>82.597714999999994</v>
      </c>
      <c r="E12" s="266"/>
      <c r="F12" s="311"/>
      <c r="G12" s="309"/>
      <c r="J12" s="207"/>
    </row>
    <row r="13" spans="1:10">
      <c r="A13" s="123" t="s">
        <v>145</v>
      </c>
      <c r="B13" s="205">
        <v>0.9</v>
      </c>
      <c r="C13" s="206">
        <v>1.45166</v>
      </c>
      <c r="D13" s="256">
        <v>77.883584999999997</v>
      </c>
      <c r="E13" s="266"/>
      <c r="F13" s="311"/>
      <c r="G13" s="309"/>
      <c r="J13" s="207"/>
    </row>
    <row r="14" spans="1:10">
      <c r="A14" s="113" t="s">
        <v>320</v>
      </c>
      <c r="B14" s="205">
        <v>0.25</v>
      </c>
      <c r="C14" s="206">
        <v>1.2913523800000002</v>
      </c>
      <c r="D14" s="256">
        <v>68.103919169999998</v>
      </c>
      <c r="E14" s="266"/>
      <c r="F14" s="311"/>
      <c r="G14" s="309"/>
      <c r="J14" s="207"/>
    </row>
    <row r="15" spans="1:10" ht="12" customHeight="1">
      <c r="A15" s="123" t="s">
        <v>321</v>
      </c>
      <c r="B15" s="205">
        <v>0.27</v>
      </c>
      <c r="C15" s="206">
        <v>0.267092</v>
      </c>
      <c r="D15" s="256">
        <v>61.122304</v>
      </c>
      <c r="E15" s="266"/>
      <c r="F15" s="311"/>
      <c r="G15" s="309"/>
      <c r="J15" s="207"/>
    </row>
    <row r="16" spans="1:10">
      <c r="A16" s="123" t="s">
        <v>322</v>
      </c>
      <c r="B16" s="205">
        <v>0.5</v>
      </c>
      <c r="C16" s="206">
        <v>1.78766</v>
      </c>
      <c r="D16" s="256">
        <v>59.072589000000001</v>
      </c>
      <c r="E16" s="266"/>
      <c r="F16" s="311"/>
      <c r="G16" s="309"/>
      <c r="J16" s="207"/>
    </row>
    <row r="17" spans="1:10">
      <c r="A17" s="123" t="s">
        <v>433</v>
      </c>
      <c r="B17" s="205">
        <v>0.84450000000000003</v>
      </c>
      <c r="C17" s="206">
        <v>2.0748184300000001</v>
      </c>
      <c r="D17" s="256">
        <v>46.089191790000001</v>
      </c>
      <c r="E17" s="266"/>
      <c r="F17" s="311"/>
      <c r="G17" s="309"/>
      <c r="J17" s="207"/>
    </row>
    <row r="18" spans="1:10">
      <c r="A18" s="112" t="s">
        <v>151</v>
      </c>
      <c r="B18" s="205">
        <v>0.25</v>
      </c>
      <c r="C18" s="206">
        <v>0.82673487999999995</v>
      </c>
      <c r="D18" s="256">
        <v>42.430784258384598</v>
      </c>
      <c r="E18" s="266"/>
      <c r="F18" s="311"/>
      <c r="G18" s="309"/>
      <c r="J18" s="207"/>
    </row>
    <row r="19" spans="1:10">
      <c r="A19" s="112" t="s">
        <v>323</v>
      </c>
      <c r="B19" s="205">
        <v>0.3</v>
      </c>
      <c r="C19" s="206">
        <v>0.94747232000000003</v>
      </c>
      <c r="D19" s="256">
        <v>39.490130950000001</v>
      </c>
      <c r="E19" s="266"/>
      <c r="F19" s="311"/>
      <c r="G19" s="309"/>
      <c r="J19" s="207"/>
    </row>
    <row r="20" spans="1:10">
      <c r="A20" s="123" t="s">
        <v>289</v>
      </c>
      <c r="B20" s="205">
        <v>0.25</v>
      </c>
      <c r="C20" s="206">
        <v>0.54451492999999995</v>
      </c>
      <c r="D20" s="256">
        <v>26.107500820000002</v>
      </c>
      <c r="E20" s="266"/>
      <c r="F20" s="311"/>
      <c r="G20" s="309"/>
      <c r="J20" s="207"/>
    </row>
    <row r="21" spans="1:10" ht="12" customHeight="1">
      <c r="A21" s="123" t="s">
        <v>290</v>
      </c>
      <c r="B21" s="205">
        <v>0.4</v>
      </c>
      <c r="C21" s="206">
        <v>0.83393563000000004</v>
      </c>
      <c r="D21" s="256">
        <v>25.39426533</v>
      </c>
      <c r="E21" s="266"/>
      <c r="F21" s="311"/>
      <c r="G21" s="309"/>
      <c r="J21" s="207"/>
    </row>
    <row r="22" spans="1:10">
      <c r="A22" s="123" t="s">
        <v>148</v>
      </c>
      <c r="B22" s="205">
        <v>0.3</v>
      </c>
      <c r="C22" s="206">
        <v>0.79943965999999989</v>
      </c>
      <c r="D22" s="256">
        <v>23.218168826856896</v>
      </c>
      <c r="E22" s="266"/>
      <c r="F22" s="311"/>
      <c r="G22" s="309"/>
      <c r="J22" s="207"/>
    </row>
    <row r="23" spans="1:10">
      <c r="A23" s="112" t="s">
        <v>149</v>
      </c>
      <c r="B23" s="205">
        <v>0.40500000000000003</v>
      </c>
      <c r="C23" s="206">
        <v>0.54234041999999993</v>
      </c>
      <c r="D23" s="256">
        <v>17.608173858000001</v>
      </c>
      <c r="E23" s="266"/>
      <c r="F23" s="311"/>
      <c r="G23" s="309"/>
      <c r="J23" s="207"/>
    </row>
    <row r="24" spans="1:10">
      <c r="A24" s="123" t="s">
        <v>324</v>
      </c>
      <c r="B24" s="205">
        <v>0.45500099999999999</v>
      </c>
      <c r="C24" s="206">
        <v>0.247141</v>
      </c>
      <c r="D24" s="256">
        <v>15.903368619999998</v>
      </c>
      <c r="E24" s="266"/>
      <c r="F24" s="311"/>
      <c r="G24" s="309"/>
      <c r="J24" s="207"/>
    </row>
    <row r="25" spans="1:10">
      <c r="A25" s="123" t="s">
        <v>259</v>
      </c>
      <c r="B25" s="205">
        <v>0.25</v>
      </c>
      <c r="C25" s="206">
        <v>0.43304360999999997</v>
      </c>
      <c r="D25" s="256">
        <v>13.68541789</v>
      </c>
      <c r="E25" s="266"/>
      <c r="F25" s="311"/>
      <c r="G25" s="309"/>
      <c r="J25" s="207"/>
    </row>
    <row r="26" spans="1:10">
      <c r="A26" s="112" t="s">
        <v>147</v>
      </c>
      <c r="B26" s="205">
        <v>0.25</v>
      </c>
      <c r="C26" s="206">
        <v>0.45104</v>
      </c>
      <c r="D26" s="256">
        <v>11.108178000000001</v>
      </c>
      <c r="E26" s="266"/>
      <c r="F26" s="311"/>
      <c r="G26" s="309"/>
      <c r="J26" s="207"/>
    </row>
    <row r="27" spans="1:10">
      <c r="A27" s="112" t="s">
        <v>156</v>
      </c>
      <c r="B27" s="205">
        <v>0.35</v>
      </c>
      <c r="C27" s="206">
        <v>0.94824299999999995</v>
      </c>
      <c r="D27" s="256">
        <v>10.8293532</v>
      </c>
      <c r="E27" s="266"/>
      <c r="F27" s="311"/>
      <c r="G27" s="309"/>
      <c r="J27" s="207"/>
    </row>
    <row r="28" spans="1:10">
      <c r="A28" s="112" t="s">
        <v>153</v>
      </c>
      <c r="B28" s="205">
        <v>0.45</v>
      </c>
      <c r="C28" s="206">
        <v>0.87035087500000063</v>
      </c>
      <c r="D28" s="256">
        <v>8.6724821999999993</v>
      </c>
      <c r="E28" s="266"/>
      <c r="F28" s="311"/>
      <c r="G28" s="309"/>
      <c r="J28" s="207"/>
    </row>
    <row r="29" spans="1:10" ht="12" customHeight="1">
      <c r="A29" s="123" t="s">
        <v>297</v>
      </c>
      <c r="B29" s="205">
        <v>0.3</v>
      </c>
      <c r="C29" s="206">
        <v>0.48022913</v>
      </c>
      <c r="D29" s="256">
        <v>7.9724515700000005</v>
      </c>
      <c r="E29" s="266"/>
      <c r="F29" s="311"/>
      <c r="G29" s="309"/>
      <c r="J29" s="207"/>
    </row>
    <row r="30" spans="1:10" ht="12" customHeight="1">
      <c r="A30" s="112" t="s">
        <v>212</v>
      </c>
      <c r="B30" s="205">
        <v>0.31737100000000001</v>
      </c>
      <c r="C30" s="206">
        <v>0.33109495</v>
      </c>
      <c r="D30" s="256">
        <v>6.1303219999999996</v>
      </c>
      <c r="E30" s="266"/>
      <c r="F30" s="311"/>
      <c r="G30" s="309"/>
      <c r="J30" s="207"/>
    </row>
    <row r="31" spans="1:10">
      <c r="A31" s="123" t="s">
        <v>325</v>
      </c>
      <c r="B31" s="205">
        <v>0.3</v>
      </c>
      <c r="C31" s="206">
        <v>0.28800786</v>
      </c>
      <c r="D31" s="256">
        <v>1.7045716899999999</v>
      </c>
      <c r="E31" s="266"/>
      <c r="F31" s="311"/>
      <c r="G31" s="309"/>
      <c r="J31" s="207"/>
    </row>
    <row r="32" spans="1:10">
      <c r="A32" s="113" t="s">
        <v>326</v>
      </c>
      <c r="B32" s="205">
        <v>0.3</v>
      </c>
      <c r="C32" s="206">
        <v>0.47574572999999998</v>
      </c>
      <c r="D32" s="256">
        <v>1.6558741399999999</v>
      </c>
      <c r="E32" s="266"/>
      <c r="F32" s="311"/>
      <c r="G32" s="309"/>
      <c r="J32" s="207"/>
    </row>
    <row r="33" spans="1:10">
      <c r="A33" s="112" t="s">
        <v>146</v>
      </c>
      <c r="B33" s="205">
        <v>0.4254</v>
      </c>
      <c r="C33" s="206">
        <v>0.45939200000000002</v>
      </c>
      <c r="D33" s="256">
        <v>0.74370000000000003</v>
      </c>
      <c r="E33" s="266"/>
      <c r="F33" s="311"/>
      <c r="G33" s="309"/>
      <c r="J33" s="207"/>
    </row>
    <row r="34" spans="1:10">
      <c r="A34" s="56" t="s">
        <v>8</v>
      </c>
      <c r="B34" s="114">
        <f t="shared" ref="B34:D34" si="0">SUM(B3:B33)</f>
        <v>13.777271000000001</v>
      </c>
      <c r="C34" s="114">
        <f t="shared" si="0"/>
        <v>37.534821354999998</v>
      </c>
      <c r="D34" s="240">
        <f t="shared" si="0"/>
        <v>2251.7752925513446</v>
      </c>
      <c r="E34" s="88"/>
    </row>
    <row r="35" spans="1:10">
      <c r="C35" s="310"/>
    </row>
    <row r="36" spans="1:10">
      <c r="C36" s="168"/>
    </row>
    <row r="37" spans="1:10" ht="26.25" customHeight="1">
      <c r="A37" s="57" t="s">
        <v>262</v>
      </c>
      <c r="B37" s="15"/>
      <c r="C37" s="308"/>
    </row>
    <row r="38" spans="1:10" ht="25.5" customHeight="1">
      <c r="A38" s="29" t="s">
        <v>256</v>
      </c>
      <c r="B38" s="51" t="s">
        <v>51</v>
      </c>
    </row>
    <row r="39" spans="1:10">
      <c r="A39" s="254" t="s">
        <v>152</v>
      </c>
      <c r="B39" s="269">
        <f t="shared" ref="B39:B48" si="1">D3/$D$34</f>
        <v>0.12420114391304118</v>
      </c>
      <c r="D39" s="168"/>
    </row>
    <row r="40" spans="1:10">
      <c r="A40" s="112" t="s">
        <v>318</v>
      </c>
      <c r="B40" s="270">
        <f t="shared" si="1"/>
        <v>0.121492260753084</v>
      </c>
      <c r="D40" s="168"/>
    </row>
    <row r="41" spans="1:10">
      <c r="A41" s="112" t="s">
        <v>298</v>
      </c>
      <c r="B41" s="270">
        <f t="shared" si="1"/>
        <v>9.6010464261309228E-2</v>
      </c>
      <c r="D41" s="168"/>
    </row>
    <row r="42" spans="1:10">
      <c r="A42" s="112" t="s">
        <v>143</v>
      </c>
      <c r="B42" s="270">
        <f t="shared" si="1"/>
        <v>9.1185729832462023E-2</v>
      </c>
      <c r="D42" s="168"/>
    </row>
    <row r="43" spans="1:10">
      <c r="A43" s="123" t="s">
        <v>150</v>
      </c>
      <c r="B43" s="270">
        <f t="shared" si="1"/>
        <v>6.3059781940859316E-2</v>
      </c>
      <c r="D43" s="168"/>
    </row>
    <row r="44" spans="1:10">
      <c r="A44" s="112" t="s">
        <v>157</v>
      </c>
      <c r="B44" s="270">
        <f t="shared" si="1"/>
        <v>6.0944278700433799E-2</v>
      </c>
      <c r="D44" s="168"/>
    </row>
    <row r="45" spans="1:10">
      <c r="A45" s="123" t="s">
        <v>288</v>
      </c>
      <c r="B45" s="270">
        <f t="shared" si="1"/>
        <v>5.6737330941775951E-2</v>
      </c>
      <c r="D45" s="168"/>
    </row>
    <row r="46" spans="1:10">
      <c r="A46" s="112" t="s">
        <v>155</v>
      </c>
      <c r="B46" s="270">
        <f t="shared" si="1"/>
        <v>5.3038252158225413E-2</v>
      </c>
      <c r="D46" s="168"/>
    </row>
    <row r="47" spans="1:10">
      <c r="A47" s="112" t="s">
        <v>319</v>
      </c>
      <c r="B47" s="270">
        <f t="shared" si="1"/>
        <v>4.5769183546386212E-2</v>
      </c>
      <c r="D47" s="168"/>
    </row>
    <row r="48" spans="1:10">
      <c r="A48" s="112" t="s">
        <v>144</v>
      </c>
      <c r="B48" s="271">
        <f t="shared" si="1"/>
        <v>3.668115343179458E-2</v>
      </c>
      <c r="D48" s="168"/>
    </row>
    <row r="49" spans="1:4">
      <c r="A49" s="53" t="s">
        <v>8</v>
      </c>
      <c r="B49" s="162">
        <f>SUM(B39:B48)</f>
        <v>0.7491195794793718</v>
      </c>
      <c r="D49" s="49"/>
    </row>
  </sheetData>
  <sortState ref="F3:I34">
    <sortCondition descending="1" ref="I3:I34"/>
  </sortState>
  <phoneticPr fontId="31" type="noConversion"/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T170"/>
  <sheetViews>
    <sheetView view="pageBreakPreview" zoomScale="90" zoomScaleNormal="85" zoomScaleSheetLayoutView="90" workbookViewId="0">
      <pane xSplit="1" ySplit="2" topLeftCell="B48" activePane="bottomRight" state="frozen"/>
      <selection pane="topRight" activeCell="B1" sqref="B1"/>
      <selection pane="bottomLeft" activeCell="A3" sqref="A3"/>
      <selection pane="bottomRight" activeCell="D65" sqref="D65"/>
    </sheetView>
  </sheetViews>
  <sheetFormatPr defaultRowHeight="12.75"/>
  <cols>
    <col min="1" max="1" width="76.85546875" style="16" customWidth="1"/>
    <col min="2" max="2" width="63.7109375" style="16" customWidth="1"/>
    <col min="3" max="4" width="13.5703125" style="16" bestFit="1" customWidth="1"/>
    <col min="5" max="5" width="15.42578125" style="16" bestFit="1" customWidth="1"/>
    <col min="6" max="6" width="13.5703125" style="16" bestFit="1" customWidth="1"/>
    <col min="7" max="7" width="12" style="16" customWidth="1"/>
    <col min="8" max="8" width="13.5703125" style="16" bestFit="1" customWidth="1"/>
    <col min="9" max="9" width="13.5703125" style="16" customWidth="1"/>
    <col min="10" max="10" width="12.5703125" style="16" customWidth="1"/>
    <col min="11" max="11" width="13.5703125" style="16" bestFit="1" customWidth="1"/>
    <col min="12" max="14" width="12.140625" style="16" customWidth="1"/>
    <col min="15" max="15" width="15.140625" style="16" customWidth="1"/>
    <col min="16" max="16" width="12.140625" style="16" customWidth="1"/>
    <col min="17" max="18" width="15.42578125" style="16" bestFit="1" customWidth="1"/>
    <col min="19" max="19" width="13.28515625" style="16" bestFit="1" customWidth="1"/>
    <col min="20" max="20" width="11.42578125" style="16" bestFit="1" customWidth="1"/>
    <col min="21" max="21" width="9.140625" style="16"/>
    <col min="22" max="23" width="13.28515625" style="16" bestFit="1" customWidth="1"/>
    <col min="24" max="24" width="12.7109375" style="16" bestFit="1" customWidth="1"/>
    <col min="25" max="25" width="13.28515625" style="16" bestFit="1" customWidth="1"/>
    <col min="26" max="26" width="9.28515625" style="16" bestFit="1" customWidth="1"/>
    <col min="27" max="27" width="13.28515625" style="16" bestFit="1" customWidth="1"/>
    <col min="28" max="28" width="10.42578125" style="16" bestFit="1" customWidth="1"/>
    <col min="29" max="29" width="9.28515625" style="16" bestFit="1" customWidth="1"/>
    <col min="30" max="30" width="11.5703125" style="16" bestFit="1" customWidth="1"/>
    <col min="31" max="31" width="9.28515625" style="16" bestFit="1" customWidth="1"/>
    <col min="32" max="32" width="11.140625" style="16" bestFit="1" customWidth="1"/>
    <col min="33" max="33" width="9.85546875" style="16" bestFit="1" customWidth="1"/>
    <col min="34" max="34" width="12.140625" style="16" bestFit="1" customWidth="1"/>
    <col min="35" max="35" width="9.28515625" style="16" bestFit="1" customWidth="1"/>
    <col min="36" max="37" width="13.5703125" style="16" bestFit="1" customWidth="1"/>
    <col min="38" max="16384" width="9.140625" style="16"/>
  </cols>
  <sheetData>
    <row r="1" spans="1:46" ht="18.75" customHeight="1">
      <c r="A1" s="34" t="s">
        <v>291</v>
      </c>
      <c r="B1" s="94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03" t="s">
        <v>1</v>
      </c>
    </row>
    <row r="2" spans="1:46" s="232" customFormat="1" ht="63.75">
      <c r="A2" s="228" t="s">
        <v>292</v>
      </c>
      <c r="B2" s="229" t="s">
        <v>197</v>
      </c>
      <c r="C2" s="226" t="s">
        <v>101</v>
      </c>
      <c r="D2" s="231" t="s">
        <v>436</v>
      </c>
      <c r="E2" s="226" t="s">
        <v>439</v>
      </c>
      <c r="F2" s="230" t="s">
        <v>104</v>
      </c>
      <c r="G2" s="230" t="s">
        <v>105</v>
      </c>
      <c r="H2" s="230" t="s">
        <v>106</v>
      </c>
      <c r="I2" s="231" t="s">
        <v>50</v>
      </c>
      <c r="J2" s="230" t="s">
        <v>108</v>
      </c>
      <c r="K2" s="230" t="s">
        <v>107</v>
      </c>
      <c r="L2" s="231" t="s">
        <v>251</v>
      </c>
      <c r="M2" s="231" t="s">
        <v>437</v>
      </c>
      <c r="N2" s="231" t="s">
        <v>112</v>
      </c>
      <c r="O2" s="226" t="s">
        <v>49</v>
      </c>
      <c r="P2" s="226" t="s">
        <v>438</v>
      </c>
      <c r="Q2" s="226" t="s">
        <v>99</v>
      </c>
      <c r="R2" s="227" t="s">
        <v>109</v>
      </c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</row>
    <row r="3" spans="1:46">
      <c r="A3" s="298" t="s">
        <v>347</v>
      </c>
      <c r="B3" s="299" t="s">
        <v>157</v>
      </c>
      <c r="C3" s="169">
        <v>0.10977199999999999</v>
      </c>
      <c r="D3" s="169">
        <v>0</v>
      </c>
      <c r="E3" s="169">
        <v>0</v>
      </c>
      <c r="F3" s="169">
        <v>0</v>
      </c>
      <c r="G3" s="169">
        <v>0</v>
      </c>
      <c r="H3" s="169">
        <v>0</v>
      </c>
      <c r="I3" s="169">
        <v>0</v>
      </c>
      <c r="J3" s="169">
        <v>0</v>
      </c>
      <c r="K3" s="169">
        <v>0</v>
      </c>
      <c r="L3" s="169">
        <v>0</v>
      </c>
      <c r="M3" s="169">
        <v>0</v>
      </c>
      <c r="N3" s="169">
        <v>0</v>
      </c>
      <c r="O3" s="169">
        <v>0</v>
      </c>
      <c r="P3" s="169">
        <v>0</v>
      </c>
      <c r="Q3" s="169">
        <v>0.10977199999999999</v>
      </c>
      <c r="R3" s="169">
        <v>0.10947900000000001</v>
      </c>
      <c r="S3" s="185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3"/>
      <c r="AH3" s="303"/>
      <c r="AI3" s="303"/>
      <c r="AJ3" s="303"/>
      <c r="AK3" s="303"/>
      <c r="AL3" s="307"/>
      <c r="AM3" s="88"/>
      <c r="AN3" s="88"/>
      <c r="AO3" s="88"/>
      <c r="AP3" s="88"/>
      <c r="AQ3" s="88"/>
      <c r="AR3" s="88"/>
      <c r="AS3" s="88"/>
      <c r="AT3" s="88"/>
    </row>
    <row r="4" spans="1:46">
      <c r="A4" s="93" t="s">
        <v>348</v>
      </c>
      <c r="B4" s="68" t="s">
        <v>157</v>
      </c>
      <c r="C4" s="169">
        <v>1.0010790000000001</v>
      </c>
      <c r="D4" s="169">
        <v>0</v>
      </c>
      <c r="E4" s="169">
        <v>17.674182999999999</v>
      </c>
      <c r="F4" s="169">
        <v>17.674182999999999</v>
      </c>
      <c r="G4" s="169">
        <v>0</v>
      </c>
      <c r="H4" s="169">
        <v>0</v>
      </c>
      <c r="I4" s="169">
        <v>0</v>
      </c>
      <c r="J4" s="169">
        <v>0</v>
      </c>
      <c r="K4" s="169">
        <v>0</v>
      </c>
      <c r="L4" s="169">
        <v>0</v>
      </c>
      <c r="M4" s="169">
        <v>0</v>
      </c>
      <c r="N4" s="169">
        <v>0</v>
      </c>
      <c r="O4" s="169">
        <v>4.2067E-2</v>
      </c>
      <c r="P4" s="169">
        <v>0</v>
      </c>
      <c r="Q4" s="169">
        <v>18.717328999999999</v>
      </c>
      <c r="R4" s="169">
        <v>18.699928</v>
      </c>
      <c r="S4" s="185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3"/>
      <c r="AH4" s="303"/>
      <c r="AI4" s="303"/>
      <c r="AJ4" s="303"/>
      <c r="AK4" s="303"/>
      <c r="AL4" s="307"/>
      <c r="AM4" s="88"/>
      <c r="AN4" s="88"/>
      <c r="AO4" s="88"/>
      <c r="AP4" s="88"/>
      <c r="AQ4" s="88"/>
      <c r="AR4" s="88"/>
      <c r="AS4" s="88"/>
      <c r="AT4" s="88"/>
    </row>
    <row r="5" spans="1:46">
      <c r="A5" s="93" t="s">
        <v>349</v>
      </c>
      <c r="B5" s="68" t="s">
        <v>157</v>
      </c>
      <c r="C5" s="169">
        <v>0.124726</v>
      </c>
      <c r="D5" s="169">
        <v>0</v>
      </c>
      <c r="E5" s="169">
        <v>4.3127199999999997</v>
      </c>
      <c r="F5" s="169">
        <v>4.3127199999999997</v>
      </c>
      <c r="G5" s="169">
        <v>0</v>
      </c>
      <c r="H5" s="169">
        <v>0</v>
      </c>
      <c r="I5" s="169">
        <v>0</v>
      </c>
      <c r="J5" s="169">
        <v>0</v>
      </c>
      <c r="K5" s="169">
        <v>0</v>
      </c>
      <c r="L5" s="169">
        <v>0</v>
      </c>
      <c r="M5" s="169">
        <v>0</v>
      </c>
      <c r="N5" s="169">
        <v>0</v>
      </c>
      <c r="O5" s="169">
        <v>0</v>
      </c>
      <c r="P5" s="169">
        <v>0</v>
      </c>
      <c r="Q5" s="169">
        <v>4.4374459999999996</v>
      </c>
      <c r="R5" s="169">
        <v>4.4325559999999999</v>
      </c>
      <c r="S5" s="185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3"/>
      <c r="AH5" s="303"/>
      <c r="AI5" s="303"/>
      <c r="AJ5" s="303"/>
      <c r="AK5" s="303"/>
      <c r="AL5" s="307"/>
      <c r="AM5" s="88"/>
      <c r="AN5" s="88"/>
      <c r="AO5" s="88"/>
      <c r="AP5" s="88"/>
      <c r="AQ5" s="88"/>
      <c r="AR5" s="88"/>
      <c r="AS5" s="88"/>
      <c r="AT5" s="88"/>
    </row>
    <row r="6" spans="1:46">
      <c r="A6" s="93" t="s">
        <v>350</v>
      </c>
      <c r="B6" s="68" t="s">
        <v>157</v>
      </c>
      <c r="C6" s="169">
        <v>0.15642600000000001</v>
      </c>
      <c r="D6" s="169">
        <v>0</v>
      </c>
      <c r="E6" s="169">
        <v>0.75266599999999995</v>
      </c>
      <c r="F6" s="169">
        <v>0.75266599999999995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  <c r="O6" s="169">
        <v>0</v>
      </c>
      <c r="P6" s="169">
        <v>0</v>
      </c>
      <c r="Q6" s="169">
        <v>0.90909200000000001</v>
      </c>
      <c r="R6" s="169">
        <v>0.90828900000000001</v>
      </c>
      <c r="S6" s="185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3"/>
      <c r="AH6" s="303"/>
      <c r="AI6" s="303"/>
      <c r="AJ6" s="303"/>
      <c r="AK6" s="303"/>
      <c r="AL6" s="307"/>
      <c r="AM6" s="88"/>
      <c r="AN6" s="88"/>
      <c r="AO6" s="88"/>
      <c r="AP6" s="88"/>
      <c r="AQ6" s="88"/>
      <c r="AR6" s="88"/>
      <c r="AS6" s="88"/>
      <c r="AT6" s="88"/>
    </row>
    <row r="7" spans="1:46">
      <c r="A7" s="135" t="s">
        <v>351</v>
      </c>
      <c r="B7" s="68" t="s">
        <v>157</v>
      </c>
      <c r="C7" s="169">
        <v>4.8363999999999997E-2</v>
      </c>
      <c r="D7" s="169">
        <v>0</v>
      </c>
      <c r="E7" s="169">
        <v>0.359182</v>
      </c>
      <c r="F7" s="169">
        <v>0.359182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  <c r="O7" s="169">
        <v>0</v>
      </c>
      <c r="P7" s="169">
        <v>0</v>
      </c>
      <c r="Q7" s="169">
        <v>0.40754600000000002</v>
      </c>
      <c r="R7" s="169">
        <v>0.406976</v>
      </c>
      <c r="S7" s="185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3"/>
      <c r="AH7" s="303"/>
      <c r="AI7" s="303"/>
      <c r="AJ7" s="303"/>
      <c r="AK7" s="303"/>
      <c r="AL7" s="307"/>
      <c r="AM7" s="88"/>
      <c r="AN7" s="88"/>
      <c r="AO7" s="88"/>
      <c r="AP7" s="88"/>
      <c r="AQ7" s="88"/>
      <c r="AR7" s="88"/>
      <c r="AS7" s="88"/>
      <c r="AT7" s="88"/>
    </row>
    <row r="8" spans="1:46" s="166" customFormat="1">
      <c r="A8" s="135" t="s">
        <v>352</v>
      </c>
      <c r="B8" s="260" t="s">
        <v>157</v>
      </c>
      <c r="C8" s="169">
        <v>0.55257000000000001</v>
      </c>
      <c r="D8" s="169">
        <v>0</v>
      </c>
      <c r="E8" s="169">
        <v>0.154141</v>
      </c>
      <c r="F8" s="169">
        <v>0.154141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  <c r="Q8" s="169">
        <v>0.70671099999999998</v>
      </c>
      <c r="R8" s="169">
        <v>0.70614100000000002</v>
      </c>
      <c r="S8" s="185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3"/>
      <c r="AH8" s="303"/>
      <c r="AI8" s="303"/>
      <c r="AJ8" s="303"/>
      <c r="AK8" s="303"/>
      <c r="AL8" s="307"/>
      <c r="AM8" s="303"/>
      <c r="AN8" s="303"/>
      <c r="AO8" s="303"/>
      <c r="AP8" s="303"/>
      <c r="AQ8" s="303"/>
      <c r="AR8" s="303"/>
      <c r="AS8" s="303"/>
      <c r="AT8" s="303"/>
    </row>
    <row r="9" spans="1:46">
      <c r="A9" s="93" t="s">
        <v>353</v>
      </c>
      <c r="B9" s="68" t="s">
        <v>157</v>
      </c>
      <c r="C9" s="169">
        <v>4.5177000000000002E-2</v>
      </c>
      <c r="D9" s="169">
        <v>0</v>
      </c>
      <c r="E9" s="169">
        <v>0.23661799999999999</v>
      </c>
      <c r="F9" s="169">
        <v>0.23661799999999999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7.7999999999999999E-5</v>
      </c>
      <c r="P9" s="169">
        <v>0</v>
      </c>
      <c r="Q9" s="169">
        <v>0.28187299999999998</v>
      </c>
      <c r="R9" s="169">
        <v>0.28134799999999999</v>
      </c>
      <c r="S9" s="185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3"/>
      <c r="AH9" s="303"/>
      <c r="AI9" s="303"/>
      <c r="AJ9" s="303"/>
      <c r="AK9" s="303"/>
      <c r="AL9" s="307"/>
      <c r="AM9" s="88"/>
      <c r="AN9" s="88"/>
      <c r="AO9" s="88"/>
      <c r="AP9" s="88"/>
      <c r="AQ9" s="88"/>
      <c r="AR9" s="88"/>
      <c r="AS9" s="88"/>
      <c r="AT9" s="88"/>
    </row>
    <row r="10" spans="1:46">
      <c r="A10" s="93" t="s">
        <v>354</v>
      </c>
      <c r="B10" s="68" t="s">
        <v>157</v>
      </c>
      <c r="C10" s="169">
        <v>4.6736E-2</v>
      </c>
      <c r="D10" s="169">
        <v>0</v>
      </c>
      <c r="E10" s="169">
        <v>0.28875400000000001</v>
      </c>
      <c r="F10" s="169">
        <v>0.28875400000000001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0.33549000000000001</v>
      </c>
      <c r="R10" s="169">
        <v>0.33495999999999998</v>
      </c>
      <c r="S10" s="185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3"/>
      <c r="AH10" s="303"/>
      <c r="AI10" s="303"/>
      <c r="AJ10" s="303"/>
      <c r="AK10" s="303"/>
      <c r="AL10" s="307"/>
      <c r="AM10" s="88"/>
      <c r="AN10" s="88"/>
      <c r="AO10" s="88"/>
      <c r="AP10" s="88"/>
      <c r="AQ10" s="88"/>
      <c r="AR10" s="88"/>
      <c r="AS10" s="88"/>
      <c r="AT10" s="88"/>
    </row>
    <row r="11" spans="1:46">
      <c r="A11" s="93" t="s">
        <v>355</v>
      </c>
      <c r="B11" s="68" t="s">
        <v>157</v>
      </c>
      <c r="C11" s="169">
        <v>0.57956600000000003</v>
      </c>
      <c r="D11" s="169">
        <v>0</v>
      </c>
      <c r="E11" s="169">
        <v>2.5126919999999999</v>
      </c>
      <c r="F11" s="169">
        <v>2.5126919999999999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3.0922580000000002</v>
      </c>
      <c r="R11" s="169">
        <v>3.0893890000000002</v>
      </c>
      <c r="S11" s="185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3"/>
      <c r="AH11" s="303"/>
      <c r="AI11" s="303"/>
      <c r="AJ11" s="303"/>
      <c r="AK11" s="303"/>
      <c r="AL11" s="307"/>
      <c r="AM11" s="88"/>
      <c r="AN11" s="88"/>
      <c r="AO11" s="88"/>
      <c r="AP11" s="88"/>
      <c r="AQ11" s="88"/>
      <c r="AR11" s="88"/>
      <c r="AS11" s="88"/>
      <c r="AT11" s="88"/>
    </row>
    <row r="12" spans="1:46">
      <c r="A12" s="93" t="s">
        <v>356</v>
      </c>
      <c r="B12" s="68" t="s">
        <v>157</v>
      </c>
      <c r="C12" s="169">
        <v>0.15987199999999999</v>
      </c>
      <c r="D12" s="169">
        <v>0</v>
      </c>
      <c r="E12" s="169">
        <v>0.11070000000000001</v>
      </c>
      <c r="F12" s="169">
        <v>0.11070000000000001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0.27057199999999998</v>
      </c>
      <c r="R12" s="169">
        <v>0.270069</v>
      </c>
      <c r="S12" s="185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3"/>
      <c r="AH12" s="303"/>
      <c r="AI12" s="303"/>
      <c r="AJ12" s="303"/>
      <c r="AK12" s="303"/>
      <c r="AL12" s="307"/>
      <c r="AM12" s="88"/>
      <c r="AN12" s="88"/>
      <c r="AO12" s="88"/>
      <c r="AP12" s="88"/>
      <c r="AQ12" s="88"/>
      <c r="AR12" s="88"/>
      <c r="AS12" s="88"/>
      <c r="AT12" s="88"/>
    </row>
    <row r="13" spans="1:46">
      <c r="A13" s="135" t="s">
        <v>357</v>
      </c>
      <c r="B13" s="68" t="s">
        <v>157</v>
      </c>
      <c r="C13" s="169">
        <v>8.8539999999999994E-2</v>
      </c>
      <c r="D13" s="169">
        <v>0</v>
      </c>
      <c r="E13" s="169">
        <v>6.6404000000000005E-2</v>
      </c>
      <c r="F13" s="169">
        <v>6.6404000000000005E-2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0.154944</v>
      </c>
      <c r="R13" s="169">
        <v>0.154528</v>
      </c>
      <c r="S13" s="185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3"/>
      <c r="AH13" s="303"/>
      <c r="AI13" s="303"/>
      <c r="AJ13" s="303"/>
      <c r="AK13" s="303"/>
      <c r="AL13" s="307"/>
      <c r="AM13" s="88"/>
      <c r="AN13" s="88"/>
      <c r="AO13" s="88"/>
      <c r="AP13" s="88"/>
      <c r="AQ13" s="88"/>
      <c r="AR13" s="88"/>
      <c r="AS13" s="88"/>
      <c r="AT13" s="88"/>
    </row>
    <row r="14" spans="1:46">
      <c r="A14" s="135" t="s">
        <v>358</v>
      </c>
      <c r="B14" s="68" t="s">
        <v>157</v>
      </c>
      <c r="C14" s="169">
        <v>0.57454899999999998</v>
      </c>
      <c r="D14" s="169">
        <v>0</v>
      </c>
      <c r="E14" s="169">
        <v>4.5321759999999998</v>
      </c>
      <c r="F14" s="169">
        <v>4.5321759999999998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5.106725</v>
      </c>
      <c r="R14" s="169">
        <v>5.1002549999999998</v>
      </c>
      <c r="S14" s="185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3"/>
      <c r="AH14" s="303"/>
      <c r="AI14" s="303"/>
      <c r="AJ14" s="303"/>
      <c r="AK14" s="303"/>
      <c r="AL14" s="307"/>
      <c r="AM14" s="88"/>
      <c r="AN14" s="88"/>
      <c r="AO14" s="88"/>
      <c r="AP14" s="88"/>
      <c r="AQ14" s="88"/>
      <c r="AR14" s="88"/>
      <c r="AS14" s="88"/>
      <c r="AT14" s="88"/>
    </row>
    <row r="15" spans="1:46">
      <c r="A15" s="93" t="s">
        <v>359</v>
      </c>
      <c r="B15" s="68" t="s">
        <v>145</v>
      </c>
      <c r="C15" s="169">
        <v>1.649912</v>
      </c>
      <c r="D15" s="169">
        <v>0</v>
      </c>
      <c r="E15" s="169">
        <v>19.561926</v>
      </c>
      <c r="F15" s="169">
        <v>19.561926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7.0369999999999999E-3</v>
      </c>
      <c r="P15" s="169">
        <v>0</v>
      </c>
      <c r="Q15" s="169">
        <v>21.218875000000001</v>
      </c>
      <c r="R15" s="169">
        <v>21.191036</v>
      </c>
      <c r="S15" s="185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3"/>
      <c r="AH15" s="303"/>
      <c r="AI15" s="303"/>
      <c r="AJ15" s="303"/>
      <c r="AK15" s="303"/>
      <c r="AL15" s="307"/>
      <c r="AM15" s="88"/>
      <c r="AN15" s="88"/>
      <c r="AO15" s="88"/>
      <c r="AP15" s="88"/>
      <c r="AQ15" s="88"/>
      <c r="AR15" s="88"/>
      <c r="AS15" s="88"/>
      <c r="AT15" s="88"/>
    </row>
    <row r="16" spans="1:46">
      <c r="A16" s="93" t="s">
        <v>164</v>
      </c>
      <c r="B16" s="68" t="s">
        <v>145</v>
      </c>
      <c r="C16" s="169">
        <v>8.1623000000000001E-2</v>
      </c>
      <c r="D16" s="169">
        <v>0</v>
      </c>
      <c r="E16" s="169">
        <v>1.795617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1.795617</v>
      </c>
      <c r="L16" s="169">
        <v>0</v>
      </c>
      <c r="M16" s="169">
        <v>0</v>
      </c>
      <c r="N16" s="169">
        <v>0</v>
      </c>
      <c r="O16" s="169">
        <v>3.0899999999999998E-4</v>
      </c>
      <c r="P16" s="169">
        <v>0</v>
      </c>
      <c r="Q16" s="169">
        <v>1.8775489999999999</v>
      </c>
      <c r="R16" s="169">
        <v>1.8731070000000001</v>
      </c>
      <c r="S16" s="185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3"/>
      <c r="AH16" s="303"/>
      <c r="AI16" s="303"/>
      <c r="AJ16" s="303"/>
      <c r="AK16" s="303"/>
      <c r="AL16" s="307"/>
      <c r="AM16" s="88"/>
      <c r="AN16" s="88"/>
      <c r="AO16" s="88"/>
      <c r="AP16" s="88"/>
      <c r="AQ16" s="88"/>
      <c r="AR16" s="88"/>
      <c r="AS16" s="88"/>
      <c r="AT16" s="88"/>
    </row>
    <row r="17" spans="1:46">
      <c r="A17" s="93" t="s">
        <v>165</v>
      </c>
      <c r="B17" s="68" t="s">
        <v>145</v>
      </c>
      <c r="C17" s="169">
        <v>0.21093999999999999</v>
      </c>
      <c r="D17" s="169">
        <v>0</v>
      </c>
      <c r="E17" s="169">
        <v>3.7620130000000001</v>
      </c>
      <c r="F17" s="169">
        <v>3.7620130000000001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1.3054E-2</v>
      </c>
      <c r="P17" s="169">
        <v>0</v>
      </c>
      <c r="Q17" s="169">
        <v>3.9860069999999999</v>
      </c>
      <c r="R17" s="169">
        <v>3.9798369999999998</v>
      </c>
      <c r="S17" s="185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3"/>
      <c r="AH17" s="303"/>
      <c r="AI17" s="303"/>
      <c r="AJ17" s="303"/>
      <c r="AK17" s="303"/>
      <c r="AL17" s="307"/>
      <c r="AM17" s="88"/>
      <c r="AN17" s="88"/>
      <c r="AO17" s="88"/>
      <c r="AP17" s="88"/>
      <c r="AQ17" s="88"/>
      <c r="AR17" s="88"/>
      <c r="AS17" s="88"/>
      <c r="AT17" s="88"/>
    </row>
    <row r="18" spans="1:46">
      <c r="A18" s="93" t="s">
        <v>360</v>
      </c>
      <c r="B18" s="68" t="s">
        <v>145</v>
      </c>
      <c r="C18" s="169">
        <v>0.59398200000000001</v>
      </c>
      <c r="D18" s="169">
        <v>0</v>
      </c>
      <c r="E18" s="169">
        <v>7.7289950000000003</v>
      </c>
      <c r="F18" s="169">
        <v>7.7289950000000003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1.9730999999999999E-2</v>
      </c>
      <c r="P18" s="169">
        <v>0</v>
      </c>
      <c r="Q18" s="169">
        <v>8.342708</v>
      </c>
      <c r="R18" s="169">
        <v>8.3211320000000004</v>
      </c>
      <c r="S18" s="185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3"/>
      <c r="AH18" s="303"/>
      <c r="AI18" s="303"/>
      <c r="AJ18" s="303"/>
      <c r="AK18" s="303"/>
      <c r="AL18" s="307"/>
      <c r="AM18" s="88"/>
      <c r="AN18" s="88"/>
      <c r="AO18" s="88"/>
      <c r="AP18" s="88"/>
      <c r="AQ18" s="88"/>
      <c r="AR18" s="88"/>
      <c r="AS18" s="88"/>
      <c r="AT18" s="88"/>
    </row>
    <row r="19" spans="1:46">
      <c r="A19" s="93" t="s">
        <v>170</v>
      </c>
      <c r="B19" s="68" t="s">
        <v>148</v>
      </c>
      <c r="C19" s="169">
        <v>1.02690605</v>
      </c>
      <c r="D19" s="169">
        <v>0.48018160999999998</v>
      </c>
      <c r="E19" s="169">
        <v>9.976660729999999</v>
      </c>
      <c r="F19" s="169">
        <v>7.1954305099999996</v>
      </c>
      <c r="G19" s="169">
        <v>0</v>
      </c>
      <c r="H19" s="169">
        <v>1.9448456999999999</v>
      </c>
      <c r="I19" s="169">
        <v>0.37373898</v>
      </c>
      <c r="J19" s="169">
        <v>0</v>
      </c>
      <c r="K19" s="169">
        <v>0.46264553999999997</v>
      </c>
      <c r="L19" s="169">
        <v>0</v>
      </c>
      <c r="M19" s="169">
        <v>0</v>
      </c>
      <c r="N19" s="169">
        <v>0</v>
      </c>
      <c r="O19" s="169">
        <v>4.3662410000000006E-2</v>
      </c>
      <c r="P19" s="169">
        <v>0</v>
      </c>
      <c r="Q19" s="169">
        <v>11.047229189999999</v>
      </c>
      <c r="R19" s="169">
        <v>11.047229189999996</v>
      </c>
      <c r="S19" s="18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6"/>
      <c r="AH19" s="306"/>
      <c r="AI19" s="306"/>
      <c r="AJ19" s="306"/>
      <c r="AK19" s="306"/>
      <c r="AL19" s="307"/>
      <c r="AM19" s="88"/>
      <c r="AN19" s="88"/>
      <c r="AO19" s="88"/>
      <c r="AP19" s="88"/>
      <c r="AQ19" s="88"/>
      <c r="AR19" s="88"/>
      <c r="AS19" s="88"/>
      <c r="AT19" s="88"/>
    </row>
    <row r="20" spans="1:46">
      <c r="A20" s="135" t="s">
        <v>171</v>
      </c>
      <c r="B20" s="68" t="s">
        <v>148</v>
      </c>
      <c r="C20" s="169">
        <v>1.4902313</v>
      </c>
      <c r="D20" s="169">
        <v>0.47028066999999996</v>
      </c>
      <c r="E20" s="169">
        <v>10.640208119999999</v>
      </c>
      <c r="F20" s="169">
        <v>8.5029248400000004</v>
      </c>
      <c r="G20" s="169">
        <v>0</v>
      </c>
      <c r="H20" s="169">
        <v>1.31093729</v>
      </c>
      <c r="I20" s="169">
        <v>0.56039268999999992</v>
      </c>
      <c r="J20" s="169">
        <v>0</v>
      </c>
      <c r="K20" s="169">
        <v>0.2659533</v>
      </c>
      <c r="L20" s="169">
        <v>0</v>
      </c>
      <c r="M20" s="169">
        <v>0</v>
      </c>
      <c r="N20" s="169">
        <v>0</v>
      </c>
      <c r="O20" s="169">
        <v>4.0500210000000002E-2</v>
      </c>
      <c r="P20" s="169">
        <v>0</v>
      </c>
      <c r="Q20" s="169">
        <v>12.170939630000001</v>
      </c>
      <c r="R20" s="169">
        <v>12.170939609999996</v>
      </c>
      <c r="S20" s="185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3"/>
      <c r="AH20" s="303"/>
      <c r="AI20" s="303"/>
      <c r="AJ20" s="303"/>
      <c r="AK20" s="303"/>
      <c r="AL20" s="307"/>
      <c r="AM20" s="88"/>
      <c r="AN20" s="88"/>
      <c r="AO20" s="88"/>
      <c r="AP20" s="88"/>
      <c r="AQ20" s="88"/>
      <c r="AR20" s="88"/>
      <c r="AS20" s="88"/>
      <c r="AT20" s="88"/>
    </row>
    <row r="21" spans="1:46">
      <c r="A21" s="93" t="s">
        <v>361</v>
      </c>
      <c r="B21" s="68" t="s">
        <v>321</v>
      </c>
      <c r="C21" s="169">
        <v>0.16423499999999999</v>
      </c>
      <c r="D21" s="169">
        <v>0</v>
      </c>
      <c r="E21" s="169">
        <v>0.125503</v>
      </c>
      <c r="F21" s="169">
        <v>0</v>
      </c>
      <c r="G21" s="169">
        <v>0</v>
      </c>
      <c r="H21" s="169">
        <v>0.125503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4.66E-4</v>
      </c>
      <c r="P21" s="169">
        <v>1.0399999999999999E-4</v>
      </c>
      <c r="Q21" s="169">
        <v>0.29030800000000001</v>
      </c>
      <c r="R21" s="169">
        <v>0.28989700000000002</v>
      </c>
      <c r="S21" s="185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307"/>
      <c r="AM21" s="88"/>
      <c r="AN21" s="88"/>
      <c r="AO21" s="88"/>
      <c r="AP21" s="88"/>
      <c r="AQ21" s="88"/>
      <c r="AR21" s="88"/>
      <c r="AS21" s="88"/>
      <c r="AT21" s="88"/>
    </row>
    <row r="22" spans="1:46">
      <c r="A22" s="93" t="s">
        <v>362</v>
      </c>
      <c r="B22" s="68" t="s">
        <v>326</v>
      </c>
      <c r="C22" s="169">
        <v>5.3317639999999999E-2</v>
      </c>
      <c r="D22" s="169">
        <v>0</v>
      </c>
      <c r="E22" s="169">
        <v>0.49105610999999999</v>
      </c>
      <c r="F22" s="169">
        <v>0.49105610999999999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1.2217E-3</v>
      </c>
      <c r="P22" s="169">
        <v>0</v>
      </c>
      <c r="Q22" s="169">
        <v>0.54559544999999998</v>
      </c>
      <c r="R22" s="169">
        <v>0.54477377000000005</v>
      </c>
      <c r="S22" s="185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307"/>
      <c r="AM22" s="88"/>
      <c r="AN22" s="88"/>
      <c r="AO22" s="88"/>
      <c r="AP22" s="88"/>
      <c r="AQ22" s="88"/>
      <c r="AR22" s="88"/>
      <c r="AS22" s="88"/>
      <c r="AT22" s="88"/>
    </row>
    <row r="23" spans="1:46">
      <c r="A23" s="93" t="s">
        <v>177</v>
      </c>
      <c r="B23" s="68" t="s">
        <v>326</v>
      </c>
      <c r="C23" s="169">
        <v>0.19515129000000001</v>
      </c>
      <c r="D23" s="169">
        <v>0</v>
      </c>
      <c r="E23" s="169">
        <v>0.27868344</v>
      </c>
      <c r="F23" s="169">
        <v>0.27868344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5.1052399999999996E-3</v>
      </c>
      <c r="P23" s="169">
        <v>0</v>
      </c>
      <c r="Q23" s="169">
        <v>0.47893996999999999</v>
      </c>
      <c r="R23" s="169">
        <v>0.47767278000000002</v>
      </c>
      <c r="S23" s="185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3"/>
      <c r="AH23" s="303"/>
      <c r="AI23" s="303"/>
      <c r="AJ23" s="303"/>
      <c r="AK23" s="303"/>
      <c r="AL23" s="307"/>
      <c r="AM23" s="88"/>
      <c r="AN23" s="88"/>
      <c r="AO23" s="88"/>
      <c r="AP23" s="88"/>
      <c r="AQ23" s="88"/>
      <c r="AR23" s="88"/>
      <c r="AS23" s="88"/>
      <c r="AT23" s="88"/>
    </row>
    <row r="24" spans="1:46">
      <c r="A24" s="93" t="s">
        <v>183</v>
      </c>
      <c r="B24" s="68" t="s">
        <v>153</v>
      </c>
      <c r="C24" s="169">
        <v>0.31520187</v>
      </c>
      <c r="D24" s="169">
        <v>0</v>
      </c>
      <c r="E24" s="169">
        <v>2.1213156200000003</v>
      </c>
      <c r="F24" s="169">
        <v>0.48009439000000004</v>
      </c>
      <c r="G24" s="169">
        <v>0</v>
      </c>
      <c r="H24" s="169">
        <v>1.64122123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1.929E-5</v>
      </c>
      <c r="P24" s="169">
        <v>0</v>
      </c>
      <c r="Q24" s="169">
        <v>2.4365367800000004</v>
      </c>
      <c r="R24" s="169">
        <v>2.43534608</v>
      </c>
      <c r="S24" s="185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3"/>
      <c r="AH24" s="303"/>
      <c r="AI24" s="303"/>
      <c r="AJ24" s="303"/>
      <c r="AK24" s="303"/>
      <c r="AL24" s="307"/>
      <c r="AM24" s="88"/>
      <c r="AN24" s="88"/>
      <c r="AO24" s="88"/>
      <c r="AP24" s="88"/>
      <c r="AQ24" s="88"/>
      <c r="AR24" s="88"/>
      <c r="AS24" s="88"/>
      <c r="AT24" s="88"/>
    </row>
    <row r="25" spans="1:46">
      <c r="A25" s="93" t="s">
        <v>184</v>
      </c>
      <c r="B25" s="68" t="s">
        <v>153</v>
      </c>
      <c r="C25" s="169">
        <v>0.48215469</v>
      </c>
      <c r="D25" s="169">
        <v>0</v>
      </c>
      <c r="E25" s="169">
        <v>2.6375740300000001</v>
      </c>
      <c r="F25" s="169">
        <v>0.56220881</v>
      </c>
      <c r="G25" s="169">
        <v>0</v>
      </c>
      <c r="H25" s="169">
        <v>2.0753652200000001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3.1197287200000003</v>
      </c>
      <c r="R25" s="169">
        <v>3.11839573</v>
      </c>
      <c r="S25" s="185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3"/>
      <c r="AH25" s="303"/>
      <c r="AI25" s="303"/>
      <c r="AJ25" s="303"/>
      <c r="AK25" s="303"/>
      <c r="AL25" s="307"/>
      <c r="AM25" s="88"/>
      <c r="AN25" s="88"/>
      <c r="AO25" s="88"/>
      <c r="AP25" s="88"/>
      <c r="AQ25" s="88"/>
      <c r="AR25" s="88"/>
      <c r="AS25" s="88"/>
      <c r="AT25" s="88"/>
    </row>
    <row r="26" spans="1:46">
      <c r="A26" s="93" t="s">
        <v>293</v>
      </c>
      <c r="B26" s="68" t="s">
        <v>430</v>
      </c>
      <c r="C26" s="169">
        <v>8.6000000000000003E-5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1.4E-5</v>
      </c>
      <c r="P26" s="169">
        <v>0</v>
      </c>
      <c r="Q26" s="169">
        <v>1E-4</v>
      </c>
      <c r="R26" s="169">
        <v>1E-4</v>
      </c>
      <c r="S26" s="185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3"/>
      <c r="AH26" s="303"/>
      <c r="AI26" s="303"/>
      <c r="AJ26" s="303"/>
      <c r="AK26" s="303"/>
      <c r="AL26" s="307"/>
      <c r="AM26" s="88"/>
      <c r="AN26" s="88"/>
      <c r="AO26" s="88"/>
      <c r="AP26" s="88"/>
      <c r="AQ26" s="88"/>
      <c r="AR26" s="88"/>
      <c r="AS26" s="88"/>
      <c r="AT26" s="88"/>
    </row>
    <row r="27" spans="1:46">
      <c r="A27" s="135" t="s">
        <v>363</v>
      </c>
      <c r="B27" s="68" t="s">
        <v>430</v>
      </c>
      <c r="C27" s="169">
        <v>8.6000000000000003E-5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1.4E-5</v>
      </c>
      <c r="P27" s="169">
        <v>0</v>
      </c>
      <c r="Q27" s="169">
        <v>1E-4</v>
      </c>
      <c r="R27" s="169">
        <v>1E-4</v>
      </c>
      <c r="S27" s="185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3"/>
      <c r="AH27" s="303"/>
      <c r="AI27" s="303"/>
      <c r="AJ27" s="303"/>
      <c r="AK27" s="303"/>
      <c r="AL27" s="307"/>
      <c r="AM27" s="88"/>
      <c r="AN27" s="88"/>
      <c r="AO27" s="88"/>
      <c r="AP27" s="88"/>
      <c r="AQ27" s="88"/>
      <c r="AR27" s="88"/>
      <c r="AS27" s="88"/>
      <c r="AT27" s="88"/>
    </row>
    <row r="28" spans="1:46">
      <c r="A28" s="93" t="s">
        <v>364</v>
      </c>
      <c r="B28" s="68" t="s">
        <v>430</v>
      </c>
      <c r="C28" s="169">
        <v>0.37045299999999998</v>
      </c>
      <c r="D28" s="169">
        <v>0</v>
      </c>
      <c r="E28" s="169">
        <v>1.0271410000000001</v>
      </c>
      <c r="F28" s="169">
        <v>0.90037</v>
      </c>
      <c r="G28" s="169">
        <v>0</v>
      </c>
      <c r="H28" s="169">
        <v>0</v>
      </c>
      <c r="I28" s="169">
        <v>0</v>
      </c>
      <c r="J28" s="169">
        <v>0</v>
      </c>
      <c r="K28" s="169">
        <v>0.12677099999999999</v>
      </c>
      <c r="L28" s="169">
        <v>0</v>
      </c>
      <c r="M28" s="169">
        <v>0</v>
      </c>
      <c r="N28" s="169">
        <v>0</v>
      </c>
      <c r="O28" s="169">
        <v>8.1800000000000004E-4</v>
      </c>
      <c r="P28" s="169">
        <v>1.46E-4</v>
      </c>
      <c r="Q28" s="169">
        <v>1.398558</v>
      </c>
      <c r="R28" s="169">
        <v>1.3970549999999999</v>
      </c>
      <c r="S28" s="185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3"/>
      <c r="AH28" s="303"/>
      <c r="AI28" s="303"/>
      <c r="AJ28" s="303"/>
      <c r="AK28" s="303"/>
      <c r="AL28" s="307"/>
      <c r="AM28" s="88"/>
      <c r="AN28" s="88"/>
      <c r="AO28" s="88"/>
      <c r="AP28" s="88"/>
      <c r="AQ28" s="88"/>
      <c r="AR28" s="88"/>
      <c r="AS28" s="88"/>
      <c r="AT28" s="88"/>
    </row>
    <row r="29" spans="1:46" s="166" customFormat="1">
      <c r="A29" s="135" t="s">
        <v>308</v>
      </c>
      <c r="B29" s="260" t="s">
        <v>430</v>
      </c>
      <c r="C29" s="169">
        <v>8.1169969999999996</v>
      </c>
      <c r="D29" s="169">
        <v>2.8764940000000001</v>
      </c>
      <c r="E29" s="169">
        <v>5.0951820000000003</v>
      </c>
      <c r="F29" s="169">
        <v>2.7122980000000001</v>
      </c>
      <c r="G29" s="169">
        <v>0</v>
      </c>
      <c r="H29" s="169">
        <v>0</v>
      </c>
      <c r="I29" s="169">
        <v>2.273533</v>
      </c>
      <c r="J29" s="169">
        <v>0</v>
      </c>
      <c r="K29" s="169">
        <v>0.109351</v>
      </c>
      <c r="L29" s="169">
        <v>0</v>
      </c>
      <c r="M29" s="169">
        <v>0</v>
      </c>
      <c r="N29" s="169">
        <v>0</v>
      </c>
      <c r="O29" s="169">
        <v>1.7992000000000001E-2</v>
      </c>
      <c r="P29" s="169">
        <v>9.3999999999999994E-5</v>
      </c>
      <c r="Q29" s="169">
        <v>13.230264999999999</v>
      </c>
      <c r="R29" s="169">
        <v>13.219708000000001</v>
      </c>
      <c r="S29" s="185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3"/>
      <c r="AH29" s="303"/>
      <c r="AI29" s="303"/>
      <c r="AJ29" s="303"/>
      <c r="AK29" s="303"/>
      <c r="AL29" s="307"/>
      <c r="AM29" s="303"/>
      <c r="AN29" s="303"/>
      <c r="AO29" s="303"/>
      <c r="AP29" s="303"/>
      <c r="AQ29" s="303"/>
      <c r="AR29" s="303"/>
      <c r="AS29" s="303"/>
      <c r="AT29" s="303"/>
    </row>
    <row r="30" spans="1:46">
      <c r="A30" s="93" t="s">
        <v>365</v>
      </c>
      <c r="B30" s="68" t="s">
        <v>430</v>
      </c>
      <c r="C30" s="169">
        <v>0.19697000000000001</v>
      </c>
      <c r="D30" s="169">
        <v>0</v>
      </c>
      <c r="E30" s="169">
        <v>0.33239400000000002</v>
      </c>
      <c r="F30" s="169">
        <v>0.182808</v>
      </c>
      <c r="G30" s="169">
        <v>0</v>
      </c>
      <c r="H30" s="169">
        <v>0</v>
      </c>
      <c r="I30" s="169">
        <v>0</v>
      </c>
      <c r="J30" s="169">
        <v>0</v>
      </c>
      <c r="K30" s="169">
        <v>0.149586</v>
      </c>
      <c r="L30" s="169">
        <v>0</v>
      </c>
      <c r="M30" s="169">
        <v>0</v>
      </c>
      <c r="N30" s="169">
        <v>0</v>
      </c>
      <c r="O30" s="169">
        <v>6.0999999999999999E-5</v>
      </c>
      <c r="P30" s="169">
        <v>1.7E-5</v>
      </c>
      <c r="Q30" s="169">
        <v>0.52944199999999997</v>
      </c>
      <c r="R30" s="169">
        <v>0.52776999999999996</v>
      </c>
      <c r="S30" s="185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3"/>
      <c r="AH30" s="303"/>
      <c r="AI30" s="303"/>
      <c r="AJ30" s="303"/>
      <c r="AK30" s="303"/>
      <c r="AL30" s="307"/>
      <c r="AM30" s="88"/>
      <c r="AN30" s="88"/>
      <c r="AO30" s="88"/>
      <c r="AP30" s="88"/>
      <c r="AQ30" s="88"/>
      <c r="AR30" s="88"/>
      <c r="AS30" s="88"/>
      <c r="AT30" s="88"/>
    </row>
    <row r="31" spans="1:46">
      <c r="A31" s="93" t="s">
        <v>167</v>
      </c>
      <c r="B31" s="68" t="s">
        <v>146</v>
      </c>
      <c r="C31" s="169">
        <v>0.67482500000000001</v>
      </c>
      <c r="D31" s="169">
        <v>0</v>
      </c>
      <c r="E31" s="169">
        <v>6.8457000000000004E-2</v>
      </c>
      <c r="F31" s="169">
        <v>0</v>
      </c>
      <c r="G31" s="169">
        <v>0</v>
      </c>
      <c r="H31" s="169">
        <v>6.8457000000000004E-2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1.03E-4</v>
      </c>
      <c r="P31" s="169">
        <v>0</v>
      </c>
      <c r="Q31" s="169">
        <v>0.74338499999999996</v>
      </c>
      <c r="R31" s="169">
        <v>0.74030899999999999</v>
      </c>
      <c r="S31" s="185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3"/>
      <c r="AH31" s="303"/>
      <c r="AI31" s="303"/>
      <c r="AJ31" s="303"/>
      <c r="AK31" s="303"/>
      <c r="AL31" s="307"/>
      <c r="AM31" s="88"/>
      <c r="AN31" s="88"/>
      <c r="AO31" s="88"/>
      <c r="AP31" s="88"/>
      <c r="AQ31" s="88"/>
      <c r="AR31" s="88"/>
      <c r="AS31" s="88"/>
      <c r="AT31" s="88"/>
    </row>
    <row r="32" spans="1:46">
      <c r="A32" s="93" t="s">
        <v>366</v>
      </c>
      <c r="B32" s="68" t="s">
        <v>149</v>
      </c>
      <c r="C32" s="169">
        <v>0.23953816</v>
      </c>
      <c r="D32" s="169">
        <v>0</v>
      </c>
      <c r="E32" s="169">
        <v>0.36887871</v>
      </c>
      <c r="F32" s="169">
        <v>0.36887871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1.5096E-4</v>
      </c>
      <c r="P32" s="169">
        <v>0</v>
      </c>
      <c r="Q32" s="169">
        <v>0.60856782999999992</v>
      </c>
      <c r="R32" s="169">
        <v>0.60618721049999991</v>
      </c>
      <c r="S32" s="185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3"/>
      <c r="AH32" s="303"/>
      <c r="AI32" s="303"/>
      <c r="AJ32" s="303"/>
      <c r="AK32" s="303"/>
      <c r="AL32" s="307"/>
      <c r="AM32" s="88"/>
      <c r="AN32" s="88"/>
      <c r="AO32" s="88"/>
      <c r="AP32" s="88"/>
      <c r="AQ32" s="88"/>
      <c r="AR32" s="88"/>
      <c r="AS32" s="88"/>
      <c r="AT32" s="88"/>
    </row>
    <row r="33" spans="1:46">
      <c r="A33" s="93" t="s">
        <v>299</v>
      </c>
      <c r="B33" s="68" t="s">
        <v>212</v>
      </c>
      <c r="C33" s="169">
        <v>0.67980300000000005</v>
      </c>
      <c r="D33" s="169">
        <v>0</v>
      </c>
      <c r="E33" s="169">
        <v>0.45016102000000002</v>
      </c>
      <c r="F33" s="169">
        <v>0.244225</v>
      </c>
      <c r="G33" s="169">
        <v>0</v>
      </c>
      <c r="H33" s="169">
        <v>0.20593602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3.5799999999999997E-4</v>
      </c>
      <c r="Q33" s="169">
        <v>1.1303220199999999</v>
      </c>
      <c r="R33" s="169">
        <v>1.127497</v>
      </c>
      <c r="S33" s="185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3"/>
      <c r="AH33" s="303"/>
      <c r="AI33" s="303"/>
      <c r="AJ33" s="303"/>
      <c r="AK33" s="303"/>
      <c r="AL33" s="307"/>
      <c r="AM33" s="88"/>
      <c r="AN33" s="88"/>
      <c r="AO33" s="88"/>
      <c r="AP33" s="88"/>
      <c r="AQ33" s="88"/>
      <c r="AR33" s="88"/>
      <c r="AS33" s="88"/>
      <c r="AT33" s="88"/>
    </row>
    <row r="34" spans="1:46">
      <c r="A34" s="135" t="s">
        <v>367</v>
      </c>
      <c r="B34" s="68" t="s">
        <v>318</v>
      </c>
      <c r="C34" s="169">
        <v>0.17544499999999999</v>
      </c>
      <c r="D34" s="169">
        <v>0</v>
      </c>
      <c r="E34" s="169">
        <v>0.61957899999999999</v>
      </c>
      <c r="F34" s="169">
        <v>0.205211</v>
      </c>
      <c r="G34" s="169">
        <v>0</v>
      </c>
      <c r="H34" s="169">
        <v>7.2278999999999996E-2</v>
      </c>
      <c r="I34" s="169">
        <v>0</v>
      </c>
      <c r="J34" s="169">
        <v>0</v>
      </c>
      <c r="K34" s="169">
        <v>0.34208899999999998</v>
      </c>
      <c r="L34" s="169">
        <v>0</v>
      </c>
      <c r="M34" s="169">
        <v>0</v>
      </c>
      <c r="N34" s="169">
        <v>0</v>
      </c>
      <c r="O34" s="169">
        <v>4.1265000000000003E-2</v>
      </c>
      <c r="P34" s="169">
        <v>3.4000000000000002E-4</v>
      </c>
      <c r="Q34" s="169">
        <v>0.83662899999999996</v>
      </c>
      <c r="R34" s="169">
        <v>0.79198800000000003</v>
      </c>
      <c r="S34" s="185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3"/>
      <c r="AH34" s="303"/>
      <c r="AI34" s="303"/>
      <c r="AJ34" s="303"/>
      <c r="AK34" s="303"/>
      <c r="AL34" s="307"/>
      <c r="AM34" s="88"/>
      <c r="AN34" s="88"/>
      <c r="AO34" s="88"/>
      <c r="AP34" s="88"/>
      <c r="AQ34" s="88"/>
      <c r="AR34" s="88"/>
      <c r="AS34" s="88"/>
      <c r="AT34" s="88"/>
    </row>
    <row r="35" spans="1:46">
      <c r="A35" s="135" t="s">
        <v>368</v>
      </c>
      <c r="B35" s="68" t="s">
        <v>318</v>
      </c>
      <c r="C35" s="169">
        <v>0.15923499999999999</v>
      </c>
      <c r="D35" s="169">
        <v>0</v>
      </c>
      <c r="E35" s="169">
        <v>0.77858700000000003</v>
      </c>
      <c r="F35" s="169">
        <v>0.29071900000000001</v>
      </c>
      <c r="G35" s="169">
        <v>0</v>
      </c>
      <c r="H35" s="169">
        <v>0</v>
      </c>
      <c r="I35" s="169">
        <v>0</v>
      </c>
      <c r="J35" s="169">
        <v>0</v>
      </c>
      <c r="K35" s="169">
        <v>0.48786800000000002</v>
      </c>
      <c r="L35" s="169">
        <v>0</v>
      </c>
      <c r="M35" s="169">
        <v>0</v>
      </c>
      <c r="N35" s="169">
        <v>0</v>
      </c>
      <c r="O35" s="169">
        <v>3.1635999999999997E-2</v>
      </c>
      <c r="P35" s="169">
        <v>0</v>
      </c>
      <c r="Q35" s="169">
        <v>0.96945800000000004</v>
      </c>
      <c r="R35" s="169">
        <v>0.93605899999999997</v>
      </c>
      <c r="S35" s="185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3"/>
      <c r="AH35" s="303"/>
      <c r="AI35" s="303"/>
      <c r="AJ35" s="303"/>
      <c r="AK35" s="303"/>
      <c r="AL35" s="307"/>
      <c r="AM35" s="88"/>
      <c r="AN35" s="88"/>
      <c r="AO35" s="88"/>
      <c r="AP35" s="88"/>
      <c r="AQ35" s="88"/>
      <c r="AR35" s="88"/>
      <c r="AS35" s="88"/>
      <c r="AT35" s="88"/>
    </row>
    <row r="36" spans="1:46">
      <c r="A36" s="135" t="s">
        <v>369</v>
      </c>
      <c r="B36" s="68" t="s">
        <v>318</v>
      </c>
      <c r="C36" s="169">
        <v>6.6361000000000003E-2</v>
      </c>
      <c r="D36" s="169">
        <v>0</v>
      </c>
      <c r="E36" s="169">
        <v>0.27540900000000001</v>
      </c>
      <c r="F36" s="169">
        <v>0</v>
      </c>
      <c r="G36" s="169">
        <v>0</v>
      </c>
      <c r="H36" s="169">
        <v>0.24374599999999999</v>
      </c>
      <c r="I36" s="169">
        <v>0</v>
      </c>
      <c r="J36" s="169">
        <v>0</v>
      </c>
      <c r="K36" s="169">
        <v>3.1662999999999997E-2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0.34177000000000002</v>
      </c>
      <c r="R36" s="169">
        <v>0.34086100000000003</v>
      </c>
      <c r="S36" s="185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3"/>
      <c r="AH36" s="303"/>
      <c r="AI36" s="303"/>
      <c r="AJ36" s="303"/>
      <c r="AK36" s="303"/>
      <c r="AL36" s="307"/>
      <c r="AM36" s="88"/>
      <c r="AN36" s="88"/>
      <c r="AO36" s="88"/>
      <c r="AP36" s="88"/>
      <c r="AQ36" s="88"/>
      <c r="AR36" s="88"/>
      <c r="AS36" s="88"/>
      <c r="AT36" s="88"/>
    </row>
    <row r="37" spans="1:46">
      <c r="A37" s="135" t="s">
        <v>159</v>
      </c>
      <c r="B37" s="68" t="s">
        <v>143</v>
      </c>
      <c r="C37" s="169">
        <v>7.1732379999999996</v>
      </c>
      <c r="D37" s="169">
        <v>5.8896670000000002</v>
      </c>
      <c r="E37" s="169">
        <v>2.2313499999999999</v>
      </c>
      <c r="F37" s="169">
        <v>0</v>
      </c>
      <c r="G37" s="169">
        <v>0</v>
      </c>
      <c r="H37" s="169">
        <v>2.2313499999999999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4.4400000000000002E-2</v>
      </c>
      <c r="P37" s="169">
        <v>0</v>
      </c>
      <c r="Q37" s="169">
        <v>9.4489879999999999</v>
      </c>
      <c r="R37" s="169">
        <v>9.4484069999999996</v>
      </c>
      <c r="S37" s="185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3"/>
      <c r="AH37" s="303"/>
      <c r="AI37" s="303"/>
      <c r="AJ37" s="303"/>
      <c r="AK37" s="303"/>
      <c r="AL37" s="307"/>
      <c r="AM37" s="88"/>
      <c r="AN37" s="88"/>
      <c r="AO37" s="88"/>
      <c r="AP37" s="88"/>
      <c r="AQ37" s="88"/>
      <c r="AR37" s="88"/>
      <c r="AS37" s="88"/>
      <c r="AT37" s="88"/>
    </row>
    <row r="38" spans="1:46">
      <c r="A38" s="135" t="s">
        <v>370</v>
      </c>
      <c r="B38" s="68" t="s">
        <v>143</v>
      </c>
      <c r="C38" s="169">
        <v>27.215323000000001</v>
      </c>
      <c r="D38" s="169">
        <v>24.583273999999999</v>
      </c>
      <c r="E38" s="169">
        <v>12.957191</v>
      </c>
      <c r="F38" s="169">
        <v>0</v>
      </c>
      <c r="G38" s="169">
        <v>0</v>
      </c>
      <c r="H38" s="169">
        <v>9.2878159999999994</v>
      </c>
      <c r="I38" s="169">
        <v>0</v>
      </c>
      <c r="J38" s="169">
        <v>0</v>
      </c>
      <c r="K38" s="169">
        <v>3.6693750000000001</v>
      </c>
      <c r="L38" s="169">
        <v>0</v>
      </c>
      <c r="M38" s="169">
        <v>0</v>
      </c>
      <c r="N38" s="169">
        <v>0</v>
      </c>
      <c r="O38" s="169">
        <v>0.177482</v>
      </c>
      <c r="P38" s="169">
        <v>0</v>
      </c>
      <c r="Q38" s="169">
        <v>40.349995999999997</v>
      </c>
      <c r="R38" s="169">
        <v>40.349606000000001</v>
      </c>
      <c r="S38" s="185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3"/>
      <c r="AH38" s="303"/>
      <c r="AI38" s="303"/>
      <c r="AJ38" s="303"/>
      <c r="AK38" s="303"/>
      <c r="AL38" s="307"/>
      <c r="AM38" s="88"/>
      <c r="AN38" s="88"/>
      <c r="AO38" s="88"/>
      <c r="AP38" s="88"/>
      <c r="AQ38" s="88"/>
      <c r="AR38" s="88"/>
      <c r="AS38" s="88"/>
      <c r="AT38" s="88"/>
    </row>
    <row r="39" spans="1:46">
      <c r="A39" s="135" t="s">
        <v>371</v>
      </c>
      <c r="B39" s="68" t="s">
        <v>143</v>
      </c>
      <c r="C39" s="169">
        <v>10.314012999999999</v>
      </c>
      <c r="D39" s="169">
        <v>9.5468820000000001</v>
      </c>
      <c r="E39" s="169">
        <v>4.0699500000000004</v>
      </c>
      <c r="F39" s="169">
        <v>0</v>
      </c>
      <c r="G39" s="169">
        <v>0</v>
      </c>
      <c r="H39" s="169">
        <v>2.7712249999999998</v>
      </c>
      <c r="I39" s="169">
        <v>0</v>
      </c>
      <c r="J39" s="169">
        <v>0</v>
      </c>
      <c r="K39" s="169">
        <v>1.2987249999999999</v>
      </c>
      <c r="L39" s="169">
        <v>0</v>
      </c>
      <c r="M39" s="169">
        <v>0</v>
      </c>
      <c r="N39" s="169">
        <v>0</v>
      </c>
      <c r="O39" s="169">
        <v>5.5931000000000002E-2</v>
      </c>
      <c r="P39" s="169">
        <v>0</v>
      </c>
      <c r="Q39" s="169">
        <v>14.439894000000001</v>
      </c>
      <c r="R39" s="169">
        <v>14.439124</v>
      </c>
      <c r="S39" s="185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3"/>
      <c r="AH39" s="303"/>
      <c r="AI39" s="303"/>
      <c r="AJ39" s="303"/>
      <c r="AK39" s="303"/>
      <c r="AL39" s="307"/>
      <c r="AM39" s="88"/>
      <c r="AN39" s="88"/>
      <c r="AO39" s="88"/>
      <c r="AP39" s="88"/>
      <c r="AQ39" s="88"/>
      <c r="AR39" s="88"/>
      <c r="AS39" s="88"/>
      <c r="AT39" s="88"/>
    </row>
    <row r="40" spans="1:46">
      <c r="A40" s="93" t="s">
        <v>160</v>
      </c>
      <c r="B40" s="68" t="s">
        <v>143</v>
      </c>
      <c r="C40" s="169">
        <v>3.6279300000000001</v>
      </c>
      <c r="D40" s="169">
        <v>1.5</v>
      </c>
      <c r="E40" s="169">
        <v>7.8480160000000003</v>
      </c>
      <c r="F40" s="169">
        <v>4.8669789999999997</v>
      </c>
      <c r="G40" s="169">
        <v>0</v>
      </c>
      <c r="H40" s="169">
        <v>2.9810370000000002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0.45359899999999997</v>
      </c>
      <c r="P40" s="169">
        <v>0</v>
      </c>
      <c r="Q40" s="169">
        <v>11.929544999999999</v>
      </c>
      <c r="R40" s="169">
        <v>11.903726000000001</v>
      </c>
      <c r="S40" s="185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3"/>
      <c r="AH40" s="303"/>
      <c r="AI40" s="303"/>
      <c r="AJ40" s="303"/>
      <c r="AK40" s="303"/>
      <c r="AL40" s="307"/>
      <c r="AM40" s="88"/>
      <c r="AN40" s="88"/>
      <c r="AO40" s="88"/>
      <c r="AP40" s="88"/>
      <c r="AQ40" s="88"/>
      <c r="AR40" s="88"/>
      <c r="AS40" s="88"/>
      <c r="AT40" s="88"/>
    </row>
    <row r="41" spans="1:46">
      <c r="A41" s="135" t="s">
        <v>372</v>
      </c>
      <c r="B41" s="68" t="s">
        <v>143</v>
      </c>
      <c r="C41" s="169">
        <v>0.49279600000000001</v>
      </c>
      <c r="D41" s="169">
        <v>8.5000000000000006E-2</v>
      </c>
      <c r="E41" s="169">
        <v>0.13012599999999999</v>
      </c>
      <c r="F41" s="169">
        <v>0.13012599999999999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1.957E-3</v>
      </c>
      <c r="P41" s="169">
        <v>0</v>
      </c>
      <c r="Q41" s="169">
        <v>0.62487899999999996</v>
      </c>
      <c r="R41" s="169">
        <v>0.62373800000000001</v>
      </c>
      <c r="S41" s="185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3"/>
      <c r="AH41" s="303"/>
      <c r="AI41" s="303"/>
      <c r="AJ41" s="303"/>
      <c r="AK41" s="303"/>
      <c r="AL41" s="307"/>
      <c r="AM41" s="88"/>
      <c r="AN41" s="88"/>
      <c r="AO41" s="88"/>
      <c r="AP41" s="88"/>
      <c r="AQ41" s="88"/>
      <c r="AR41" s="88"/>
      <c r="AS41" s="88"/>
      <c r="AT41" s="88"/>
    </row>
    <row r="42" spans="1:46">
      <c r="A42" s="93" t="s">
        <v>300</v>
      </c>
      <c r="B42" s="68" t="s">
        <v>143</v>
      </c>
      <c r="C42" s="169">
        <v>1.689567</v>
      </c>
      <c r="D42" s="169">
        <v>0</v>
      </c>
      <c r="E42" s="169">
        <v>4.1479049999999997</v>
      </c>
      <c r="F42" s="169">
        <v>3.2044069999999998</v>
      </c>
      <c r="G42" s="169">
        <v>0</v>
      </c>
      <c r="H42" s="169">
        <v>0</v>
      </c>
      <c r="I42" s="169">
        <v>0</v>
      </c>
      <c r="J42" s="169">
        <v>0</v>
      </c>
      <c r="K42" s="169">
        <v>0.94349799999999995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69">
        <v>5.837472</v>
      </c>
      <c r="R42" s="169">
        <v>5.8241670000000001</v>
      </c>
      <c r="S42" s="185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3"/>
      <c r="AH42" s="303"/>
      <c r="AI42" s="303"/>
      <c r="AJ42" s="303"/>
      <c r="AK42" s="303"/>
      <c r="AL42" s="307"/>
      <c r="AM42" s="88"/>
      <c r="AN42" s="88"/>
      <c r="AO42" s="88"/>
      <c r="AP42" s="88"/>
      <c r="AQ42" s="88"/>
      <c r="AR42" s="88"/>
      <c r="AS42" s="88"/>
      <c r="AT42" s="88"/>
    </row>
    <row r="43" spans="1:46">
      <c r="A43" s="93" t="s">
        <v>301</v>
      </c>
      <c r="B43" s="68" t="s">
        <v>143</v>
      </c>
      <c r="C43" s="169">
        <v>1.1516930000000001</v>
      </c>
      <c r="D43" s="169">
        <v>0</v>
      </c>
      <c r="E43" s="169">
        <v>1.4915609999999999</v>
      </c>
      <c r="F43" s="169">
        <v>0.50259399999999999</v>
      </c>
      <c r="G43" s="169">
        <v>0</v>
      </c>
      <c r="H43" s="169">
        <v>0.18937599999999999</v>
      </c>
      <c r="I43" s="169">
        <v>0</v>
      </c>
      <c r="J43" s="169">
        <v>0</v>
      </c>
      <c r="K43" s="169">
        <v>0.79959100000000005</v>
      </c>
      <c r="L43" s="169">
        <v>0</v>
      </c>
      <c r="M43" s="169">
        <v>0</v>
      </c>
      <c r="N43" s="169">
        <v>0</v>
      </c>
      <c r="O43" s="169">
        <v>6.5750000000000001E-3</v>
      </c>
      <c r="P43" s="169">
        <v>0</v>
      </c>
      <c r="Q43" s="169">
        <v>2.649829</v>
      </c>
      <c r="R43" s="169">
        <v>2.644971</v>
      </c>
      <c r="S43" s="185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3"/>
      <c r="AH43" s="303"/>
      <c r="AI43" s="303"/>
      <c r="AJ43" s="303"/>
      <c r="AK43" s="303"/>
      <c r="AL43" s="307"/>
      <c r="AM43" s="88"/>
      <c r="AN43" s="88"/>
      <c r="AO43" s="88"/>
      <c r="AP43" s="88"/>
      <c r="AQ43" s="88"/>
      <c r="AR43" s="88"/>
      <c r="AS43" s="88"/>
      <c r="AT43" s="88"/>
    </row>
    <row r="44" spans="1:46">
      <c r="A44" s="93" t="s">
        <v>161</v>
      </c>
      <c r="B44" s="68" t="s">
        <v>143</v>
      </c>
      <c r="C44" s="169">
        <v>5.7361570000000004</v>
      </c>
      <c r="D44" s="169">
        <v>5.3031259999999998</v>
      </c>
      <c r="E44" s="169">
        <v>16.008482000000001</v>
      </c>
      <c r="F44" s="169">
        <v>0</v>
      </c>
      <c r="G44" s="169">
        <v>0</v>
      </c>
      <c r="H44" s="169">
        <v>16.008482000000001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0.205121</v>
      </c>
      <c r="P44" s="169">
        <v>0</v>
      </c>
      <c r="Q44" s="169">
        <v>21.949760000000001</v>
      </c>
      <c r="R44" s="169">
        <v>21.935396000000001</v>
      </c>
      <c r="S44" s="185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307"/>
      <c r="AM44" s="88"/>
      <c r="AN44" s="88"/>
      <c r="AO44" s="88"/>
      <c r="AP44" s="88"/>
      <c r="AQ44" s="88"/>
      <c r="AR44" s="88"/>
      <c r="AS44" s="88"/>
      <c r="AT44" s="88"/>
    </row>
    <row r="45" spans="1:46">
      <c r="A45" s="93" t="s">
        <v>373</v>
      </c>
      <c r="B45" s="68" t="s">
        <v>143</v>
      </c>
      <c r="C45" s="169">
        <v>4.2825939999999996</v>
      </c>
      <c r="D45" s="169">
        <v>1.7</v>
      </c>
      <c r="E45" s="169">
        <v>12.150263000000001</v>
      </c>
      <c r="F45" s="169">
        <v>12.150263000000001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2.0697E-2</v>
      </c>
      <c r="P45" s="169">
        <v>0</v>
      </c>
      <c r="Q45" s="169">
        <v>16.453554</v>
      </c>
      <c r="R45" s="169">
        <v>16.411429999999999</v>
      </c>
      <c r="S45" s="185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3"/>
      <c r="AH45" s="303"/>
      <c r="AI45" s="303"/>
      <c r="AJ45" s="303"/>
      <c r="AK45" s="303"/>
      <c r="AL45" s="307"/>
      <c r="AM45" s="88"/>
      <c r="AN45" s="88"/>
      <c r="AO45" s="88"/>
      <c r="AP45" s="88"/>
      <c r="AQ45" s="88"/>
      <c r="AR45" s="88"/>
      <c r="AS45" s="88"/>
      <c r="AT45" s="88"/>
    </row>
    <row r="46" spans="1:46">
      <c r="A46" s="93" t="s">
        <v>162</v>
      </c>
      <c r="B46" s="134" t="s">
        <v>143</v>
      </c>
      <c r="C46" s="169">
        <v>1.431573</v>
      </c>
      <c r="D46" s="169">
        <v>0</v>
      </c>
      <c r="E46" s="169">
        <v>4.6578499999999998</v>
      </c>
      <c r="F46" s="169">
        <v>0</v>
      </c>
      <c r="G46" s="169">
        <v>0</v>
      </c>
      <c r="H46" s="169">
        <v>4.1766690000000004</v>
      </c>
      <c r="I46" s="169">
        <v>0</v>
      </c>
      <c r="J46" s="169">
        <v>0</v>
      </c>
      <c r="K46" s="169">
        <v>0</v>
      </c>
      <c r="L46" s="169">
        <v>0.48118100000000003</v>
      </c>
      <c r="M46" s="169">
        <v>0</v>
      </c>
      <c r="N46" s="169">
        <v>0</v>
      </c>
      <c r="O46" s="169">
        <v>0.13563500000000001</v>
      </c>
      <c r="P46" s="169">
        <v>0</v>
      </c>
      <c r="Q46" s="169">
        <v>6.2250579999999998</v>
      </c>
      <c r="R46" s="169">
        <v>6.2220789999999999</v>
      </c>
      <c r="S46" s="185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3"/>
      <c r="AH46" s="303"/>
      <c r="AI46" s="303"/>
      <c r="AJ46" s="303"/>
      <c r="AK46" s="303"/>
      <c r="AL46" s="307"/>
      <c r="AM46" s="88"/>
      <c r="AN46" s="88"/>
      <c r="AO46" s="88"/>
      <c r="AP46" s="88"/>
      <c r="AQ46" s="88"/>
      <c r="AR46" s="88"/>
      <c r="AS46" s="88"/>
      <c r="AT46" s="88"/>
    </row>
    <row r="47" spans="1:46">
      <c r="A47" s="93" t="s">
        <v>374</v>
      </c>
      <c r="B47" s="68" t="s">
        <v>143</v>
      </c>
      <c r="C47" s="169">
        <v>2.852401</v>
      </c>
      <c r="D47" s="169">
        <v>0.5</v>
      </c>
      <c r="E47" s="169">
        <v>2.0184359999999999</v>
      </c>
      <c r="F47" s="169">
        <v>0</v>
      </c>
      <c r="G47" s="169">
        <v>0</v>
      </c>
      <c r="H47" s="169">
        <v>2.0184359999999999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3.8903E-2</v>
      </c>
      <c r="P47" s="169">
        <v>0</v>
      </c>
      <c r="Q47" s="169">
        <v>4.9097400000000002</v>
      </c>
      <c r="R47" s="169">
        <v>4.9079600000000001</v>
      </c>
      <c r="S47" s="185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307"/>
      <c r="AM47" s="88"/>
      <c r="AN47" s="88"/>
      <c r="AO47" s="88"/>
      <c r="AP47" s="88"/>
      <c r="AQ47" s="88"/>
      <c r="AR47" s="88"/>
      <c r="AS47" s="88"/>
      <c r="AT47" s="88"/>
    </row>
    <row r="48" spans="1:46">
      <c r="A48" s="93" t="s">
        <v>163</v>
      </c>
      <c r="B48" s="68" t="s">
        <v>143</v>
      </c>
      <c r="C48" s="169">
        <v>18.187851999999999</v>
      </c>
      <c r="D48" s="169">
        <v>16.776519</v>
      </c>
      <c r="E48" s="169">
        <v>51.673603</v>
      </c>
      <c r="F48" s="169">
        <v>0</v>
      </c>
      <c r="G48" s="169">
        <v>0</v>
      </c>
      <c r="H48" s="169">
        <v>50.374004999999997</v>
      </c>
      <c r="I48" s="169">
        <v>0</v>
      </c>
      <c r="J48" s="169">
        <v>0</v>
      </c>
      <c r="K48" s="169">
        <v>1.299598</v>
      </c>
      <c r="L48" s="169">
        <v>0</v>
      </c>
      <c r="M48" s="169">
        <v>0</v>
      </c>
      <c r="N48" s="169">
        <v>0</v>
      </c>
      <c r="O48" s="169">
        <v>0.64960399999999996</v>
      </c>
      <c r="P48" s="169">
        <v>0</v>
      </c>
      <c r="Q48" s="169">
        <v>70.511059000000003</v>
      </c>
      <c r="R48" s="169">
        <v>70.466319999999996</v>
      </c>
      <c r="S48" s="185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3"/>
      <c r="AH48" s="303"/>
      <c r="AI48" s="303"/>
      <c r="AJ48" s="303"/>
      <c r="AK48" s="303"/>
      <c r="AL48" s="307"/>
      <c r="AM48" s="88"/>
      <c r="AN48" s="88"/>
      <c r="AO48" s="88"/>
      <c r="AP48" s="88"/>
      <c r="AQ48" s="88"/>
      <c r="AR48" s="88"/>
      <c r="AS48" s="88"/>
      <c r="AT48" s="88"/>
    </row>
    <row r="49" spans="1:46">
      <c r="A49" s="93" t="s">
        <v>375</v>
      </c>
      <c r="B49" s="68" t="s">
        <v>319</v>
      </c>
      <c r="C49" s="169">
        <v>0.30152317000000001</v>
      </c>
      <c r="D49" s="169">
        <v>0</v>
      </c>
      <c r="E49" s="169">
        <v>9.9063507800000004</v>
      </c>
      <c r="F49" s="169">
        <v>3.0982590099999996</v>
      </c>
      <c r="G49" s="169">
        <v>0</v>
      </c>
      <c r="H49" s="169">
        <v>4.5221959000000007</v>
      </c>
      <c r="I49" s="169">
        <v>1.3881154</v>
      </c>
      <c r="J49" s="169">
        <v>0</v>
      </c>
      <c r="K49" s="169">
        <v>0.89778046999999994</v>
      </c>
      <c r="L49" s="169">
        <v>0</v>
      </c>
      <c r="M49" s="169">
        <v>0</v>
      </c>
      <c r="N49" s="169">
        <v>0</v>
      </c>
      <c r="O49" s="169">
        <v>0.11688535</v>
      </c>
      <c r="P49" s="169">
        <v>0</v>
      </c>
      <c r="Q49" s="169">
        <v>10.3247593</v>
      </c>
      <c r="R49" s="169">
        <v>10.312548609999997</v>
      </c>
      <c r="S49" s="185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3"/>
      <c r="AH49" s="303"/>
      <c r="AI49" s="303"/>
      <c r="AJ49" s="303"/>
      <c r="AK49" s="303"/>
      <c r="AL49" s="307"/>
      <c r="AM49" s="88"/>
      <c r="AN49" s="88"/>
      <c r="AO49" s="88"/>
      <c r="AP49" s="88"/>
      <c r="AQ49" s="88"/>
      <c r="AR49" s="88"/>
      <c r="AS49" s="88"/>
      <c r="AT49" s="88"/>
    </row>
    <row r="50" spans="1:46">
      <c r="A50" s="93" t="s">
        <v>376</v>
      </c>
      <c r="B50" s="68" t="s">
        <v>157</v>
      </c>
      <c r="C50" s="169">
        <v>0.19850400000000001</v>
      </c>
      <c r="D50" s="169">
        <v>0</v>
      </c>
      <c r="E50" s="169">
        <v>1.2116480000000001</v>
      </c>
      <c r="F50" s="169">
        <v>0.161908</v>
      </c>
      <c r="G50" s="169">
        <v>0</v>
      </c>
      <c r="H50" s="169">
        <v>0.16211300000000001</v>
      </c>
      <c r="I50" s="169">
        <v>0</v>
      </c>
      <c r="J50" s="169">
        <v>0</v>
      </c>
      <c r="K50" s="169">
        <v>0.76522000000000001</v>
      </c>
      <c r="L50" s="169">
        <v>4.8099999999999998E-4</v>
      </c>
      <c r="M50" s="169">
        <v>0</v>
      </c>
      <c r="N50" s="169">
        <v>0.12192600000000001</v>
      </c>
      <c r="O50" s="169">
        <v>4.8000000000000001E-5</v>
      </c>
      <c r="P50" s="169">
        <v>0</v>
      </c>
      <c r="Q50" s="169">
        <v>1.4101999999999999</v>
      </c>
      <c r="R50" s="169">
        <v>1.4076789999999999</v>
      </c>
      <c r="S50" s="185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3"/>
      <c r="AH50" s="303"/>
      <c r="AI50" s="303"/>
      <c r="AJ50" s="303"/>
      <c r="AK50" s="303"/>
      <c r="AL50" s="307"/>
      <c r="AM50" s="88"/>
      <c r="AN50" s="88"/>
      <c r="AO50" s="88"/>
      <c r="AP50" s="88"/>
      <c r="AQ50" s="88"/>
      <c r="AR50" s="88"/>
      <c r="AS50" s="88"/>
      <c r="AT50" s="88"/>
    </row>
    <row r="51" spans="1:46">
      <c r="A51" s="135" t="s">
        <v>377</v>
      </c>
      <c r="B51" s="68" t="s">
        <v>157</v>
      </c>
      <c r="C51" s="169">
        <v>0.77777700000000005</v>
      </c>
      <c r="D51" s="169">
        <v>0</v>
      </c>
      <c r="E51" s="169">
        <v>2.2726099999999998</v>
      </c>
      <c r="F51" s="169">
        <v>0.42059999999999997</v>
      </c>
      <c r="G51" s="169">
        <v>0</v>
      </c>
      <c r="H51" s="169">
        <v>2.0119000000000001E-2</v>
      </c>
      <c r="I51" s="169">
        <v>0</v>
      </c>
      <c r="J51" s="169">
        <v>0</v>
      </c>
      <c r="K51" s="169">
        <v>1.165659</v>
      </c>
      <c r="L51" s="169">
        <v>4.4250000000000001E-3</v>
      </c>
      <c r="M51" s="169">
        <v>0</v>
      </c>
      <c r="N51" s="169">
        <v>0.66180700000000003</v>
      </c>
      <c r="O51" s="169">
        <v>1.9000000000000001E-5</v>
      </c>
      <c r="P51" s="169">
        <v>0</v>
      </c>
      <c r="Q51" s="169">
        <v>3.0504060000000002</v>
      </c>
      <c r="R51" s="169">
        <v>3.0449549999999999</v>
      </c>
      <c r="S51" s="185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3"/>
      <c r="AH51" s="303"/>
      <c r="AI51" s="303"/>
      <c r="AJ51" s="303"/>
      <c r="AK51" s="303"/>
      <c r="AL51" s="307"/>
      <c r="AM51" s="88"/>
      <c r="AN51" s="88"/>
      <c r="AO51" s="88"/>
      <c r="AP51" s="88"/>
      <c r="AQ51" s="88"/>
      <c r="AR51" s="88"/>
      <c r="AS51" s="88"/>
      <c r="AT51" s="88"/>
    </row>
    <row r="52" spans="1:46">
      <c r="A52" s="93" t="s">
        <v>378</v>
      </c>
      <c r="B52" s="68" t="s">
        <v>157</v>
      </c>
      <c r="C52" s="169">
        <v>0.74329100000000004</v>
      </c>
      <c r="D52" s="169">
        <v>0</v>
      </c>
      <c r="E52" s="169">
        <v>7.1325659999999997</v>
      </c>
      <c r="F52" s="169">
        <v>0.60220899999999999</v>
      </c>
      <c r="G52" s="169">
        <v>0</v>
      </c>
      <c r="H52" s="169">
        <v>5.9076019999999998</v>
      </c>
      <c r="I52" s="169">
        <v>0</v>
      </c>
      <c r="J52" s="169">
        <v>0</v>
      </c>
      <c r="K52" s="169">
        <v>0.59639900000000001</v>
      </c>
      <c r="L52" s="169">
        <v>2.6356000000000001E-2</v>
      </c>
      <c r="M52" s="169">
        <v>0</v>
      </c>
      <c r="N52" s="169">
        <v>0</v>
      </c>
      <c r="O52" s="169">
        <v>1E-3</v>
      </c>
      <c r="P52" s="169">
        <v>0</v>
      </c>
      <c r="Q52" s="169">
        <v>7.8768570000000002</v>
      </c>
      <c r="R52" s="169">
        <v>7.8685229999999997</v>
      </c>
      <c r="S52" s="185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3"/>
      <c r="AH52" s="303"/>
      <c r="AI52" s="303"/>
      <c r="AJ52" s="303"/>
      <c r="AK52" s="303"/>
      <c r="AL52" s="307"/>
      <c r="AM52" s="88"/>
      <c r="AN52" s="88"/>
      <c r="AO52" s="88"/>
      <c r="AP52" s="88"/>
      <c r="AQ52" s="88"/>
      <c r="AR52" s="88"/>
      <c r="AS52" s="88"/>
      <c r="AT52" s="88"/>
    </row>
    <row r="53" spans="1:46">
      <c r="A53" s="135" t="s">
        <v>175</v>
      </c>
      <c r="B53" s="68" t="s">
        <v>150</v>
      </c>
      <c r="C53" s="169">
        <v>0.27058454000000004</v>
      </c>
      <c r="D53" s="169">
        <v>0</v>
      </c>
      <c r="E53" s="169">
        <v>6.4508454499999992</v>
      </c>
      <c r="F53" s="169">
        <v>1.9462957700000001</v>
      </c>
      <c r="G53" s="169">
        <v>0</v>
      </c>
      <c r="H53" s="169">
        <v>4.1306381700000001</v>
      </c>
      <c r="I53" s="169">
        <v>0</v>
      </c>
      <c r="J53" s="169">
        <v>0</v>
      </c>
      <c r="K53" s="169">
        <v>0.37391151</v>
      </c>
      <c r="L53" s="169">
        <v>0</v>
      </c>
      <c r="M53" s="169">
        <v>0</v>
      </c>
      <c r="N53" s="169">
        <v>0</v>
      </c>
      <c r="O53" s="169">
        <v>4.9822810000000002E-2</v>
      </c>
      <c r="P53" s="169">
        <v>0</v>
      </c>
      <c r="Q53" s="169">
        <v>6.7712527999999992</v>
      </c>
      <c r="R53" s="169">
        <v>6.7546842299999987</v>
      </c>
      <c r="S53" s="185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3"/>
      <c r="AH53" s="303"/>
      <c r="AI53" s="303"/>
      <c r="AJ53" s="303"/>
      <c r="AK53" s="303"/>
      <c r="AL53" s="307"/>
      <c r="AM53" s="88"/>
      <c r="AN53" s="88"/>
      <c r="AO53" s="88"/>
      <c r="AP53" s="88"/>
      <c r="AQ53" s="88"/>
      <c r="AR53" s="88"/>
      <c r="AS53" s="88"/>
      <c r="AT53" s="88"/>
    </row>
    <row r="54" spans="1:46">
      <c r="A54" s="93" t="s">
        <v>379</v>
      </c>
      <c r="B54" s="68" t="s">
        <v>150</v>
      </c>
      <c r="C54" s="169">
        <v>0.79270700000000005</v>
      </c>
      <c r="D54" s="169">
        <v>0</v>
      </c>
      <c r="E54" s="169">
        <v>17.840875</v>
      </c>
      <c r="F54" s="169">
        <v>6.4708949999999996</v>
      </c>
      <c r="G54" s="169">
        <v>0</v>
      </c>
      <c r="H54" s="169">
        <v>10.048268999999999</v>
      </c>
      <c r="I54" s="169">
        <v>0</v>
      </c>
      <c r="J54" s="169">
        <v>0</v>
      </c>
      <c r="K54" s="169">
        <v>1.3217110000000001</v>
      </c>
      <c r="L54" s="169">
        <v>0</v>
      </c>
      <c r="M54" s="169">
        <v>0</v>
      </c>
      <c r="N54" s="169">
        <v>0</v>
      </c>
      <c r="O54" s="169">
        <v>0.16580500000000001</v>
      </c>
      <c r="P54" s="169">
        <v>0</v>
      </c>
      <c r="Q54" s="169">
        <v>18.799386999999999</v>
      </c>
      <c r="R54" s="169">
        <v>18.757233200000002</v>
      </c>
      <c r="S54" s="185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3"/>
      <c r="AH54" s="303"/>
      <c r="AI54" s="303"/>
      <c r="AJ54" s="303"/>
      <c r="AK54" s="303"/>
      <c r="AL54" s="307"/>
      <c r="AM54" s="88"/>
      <c r="AN54" s="88"/>
      <c r="AO54" s="88"/>
      <c r="AP54" s="88"/>
      <c r="AQ54" s="88"/>
      <c r="AR54" s="88"/>
      <c r="AS54" s="88"/>
      <c r="AT54" s="88"/>
    </row>
    <row r="55" spans="1:46">
      <c r="A55" s="93" t="s">
        <v>380</v>
      </c>
      <c r="B55" s="68" t="s">
        <v>150</v>
      </c>
      <c r="C55" s="169">
        <v>0.25032812999999998</v>
      </c>
      <c r="D55" s="169">
        <v>0</v>
      </c>
      <c r="E55" s="169">
        <v>46.512056649999998</v>
      </c>
      <c r="F55" s="169">
        <v>37.667117859999998</v>
      </c>
      <c r="G55" s="169">
        <v>0</v>
      </c>
      <c r="H55" s="169">
        <v>4.77135321</v>
      </c>
      <c r="I55" s="169">
        <v>0</v>
      </c>
      <c r="J55" s="169">
        <v>0</v>
      </c>
      <c r="K55" s="169">
        <v>4.0735855800000005</v>
      </c>
      <c r="L55" s="169">
        <v>0</v>
      </c>
      <c r="M55" s="169">
        <v>0</v>
      </c>
      <c r="N55" s="169">
        <v>0</v>
      </c>
      <c r="O55" s="169">
        <v>0.52895601000000003</v>
      </c>
      <c r="P55" s="169">
        <v>0</v>
      </c>
      <c r="Q55" s="169">
        <v>47.29134079</v>
      </c>
      <c r="R55" s="169">
        <v>47.212320839999997</v>
      </c>
      <c r="S55" s="185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3"/>
      <c r="AH55" s="303"/>
      <c r="AI55" s="303"/>
      <c r="AJ55" s="303"/>
      <c r="AK55" s="303"/>
      <c r="AL55" s="307"/>
      <c r="AM55" s="88"/>
      <c r="AN55" s="88"/>
      <c r="AO55" s="88"/>
      <c r="AP55" s="88"/>
      <c r="AQ55" s="88"/>
      <c r="AR55" s="88"/>
      <c r="AS55" s="88"/>
      <c r="AT55" s="88"/>
    </row>
    <row r="56" spans="1:46">
      <c r="A56" s="93" t="s">
        <v>302</v>
      </c>
      <c r="B56" s="68" t="s">
        <v>150</v>
      </c>
      <c r="C56" s="169">
        <v>0.54980879999999988</v>
      </c>
      <c r="D56" s="169">
        <v>0</v>
      </c>
      <c r="E56" s="169">
        <v>3.5836041300000003</v>
      </c>
      <c r="F56" s="169">
        <v>2.9038750200000001</v>
      </c>
      <c r="G56" s="169">
        <v>0</v>
      </c>
      <c r="H56" s="169">
        <v>0.33971146999999996</v>
      </c>
      <c r="I56" s="169">
        <v>0</v>
      </c>
      <c r="J56" s="169">
        <v>0</v>
      </c>
      <c r="K56" s="169">
        <v>0.34001764000000001</v>
      </c>
      <c r="L56" s="169">
        <v>0</v>
      </c>
      <c r="M56" s="169">
        <v>0</v>
      </c>
      <c r="N56" s="169">
        <v>0</v>
      </c>
      <c r="O56" s="169">
        <v>1.077815E-2</v>
      </c>
      <c r="P56" s="169">
        <v>0</v>
      </c>
      <c r="Q56" s="169">
        <v>4.1441910799999997</v>
      </c>
      <c r="R56" s="169">
        <v>4.1322362000000012</v>
      </c>
      <c r="S56" s="185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3"/>
      <c r="AH56" s="303"/>
      <c r="AI56" s="303"/>
      <c r="AJ56" s="303"/>
      <c r="AK56" s="303"/>
      <c r="AL56" s="307"/>
      <c r="AM56" s="88"/>
      <c r="AN56" s="88"/>
      <c r="AO56" s="88"/>
      <c r="AP56" s="88"/>
      <c r="AQ56" s="88"/>
      <c r="AR56" s="88"/>
      <c r="AS56" s="88"/>
      <c r="AT56" s="88"/>
    </row>
    <row r="57" spans="1:46">
      <c r="A57" s="93" t="s">
        <v>176</v>
      </c>
      <c r="B57" s="68" t="s">
        <v>150</v>
      </c>
      <c r="C57" s="169">
        <v>0.25961800000000002</v>
      </c>
      <c r="D57" s="169">
        <v>0</v>
      </c>
      <c r="E57" s="169">
        <v>0.44857712</v>
      </c>
      <c r="F57" s="169">
        <v>0.34470624999999999</v>
      </c>
      <c r="G57" s="169">
        <v>0</v>
      </c>
      <c r="H57" s="169">
        <v>0</v>
      </c>
      <c r="I57" s="169">
        <v>0</v>
      </c>
      <c r="J57" s="169">
        <v>0</v>
      </c>
      <c r="K57" s="169">
        <v>0.10387086999999999</v>
      </c>
      <c r="L57" s="169">
        <v>0</v>
      </c>
      <c r="M57" s="169">
        <v>0</v>
      </c>
      <c r="N57" s="169">
        <v>0</v>
      </c>
      <c r="O57" s="169">
        <v>0</v>
      </c>
      <c r="P57" s="169">
        <v>0</v>
      </c>
      <c r="Q57" s="169">
        <v>0.70819511999999996</v>
      </c>
      <c r="R57" s="169">
        <v>0.70594413999999994</v>
      </c>
      <c r="S57" s="185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3"/>
      <c r="AH57" s="303"/>
      <c r="AI57" s="303"/>
      <c r="AJ57" s="303"/>
      <c r="AK57" s="303"/>
      <c r="AL57" s="307"/>
      <c r="AM57" s="88"/>
      <c r="AN57" s="88"/>
      <c r="AO57" s="88"/>
      <c r="AP57" s="88"/>
      <c r="AQ57" s="88"/>
      <c r="AR57" s="88"/>
      <c r="AS57" s="88"/>
      <c r="AT57" s="88"/>
    </row>
    <row r="58" spans="1:46">
      <c r="A58" s="93" t="s">
        <v>381</v>
      </c>
      <c r="B58" s="68" t="s">
        <v>150</v>
      </c>
      <c r="C58" s="169">
        <v>5.6902960800000004</v>
      </c>
      <c r="D58" s="169">
        <v>2.0108273300000001</v>
      </c>
      <c r="E58" s="169">
        <v>9.3854022700000002</v>
      </c>
      <c r="F58" s="169">
        <v>0.89479184</v>
      </c>
      <c r="G58" s="169">
        <v>0</v>
      </c>
      <c r="H58" s="169">
        <v>8.4307377799999994</v>
      </c>
      <c r="I58" s="169">
        <v>0</v>
      </c>
      <c r="J58" s="169">
        <v>0</v>
      </c>
      <c r="K58" s="169">
        <v>5.9872649999999999E-2</v>
      </c>
      <c r="L58" s="169">
        <v>0</v>
      </c>
      <c r="M58" s="169">
        <v>0</v>
      </c>
      <c r="N58" s="169">
        <v>0</v>
      </c>
      <c r="O58" s="169">
        <v>0.12515494999999999</v>
      </c>
      <c r="P58" s="169">
        <v>0</v>
      </c>
      <c r="Q58" s="169">
        <v>15.200853299999999</v>
      </c>
      <c r="R58" s="169">
        <v>15.18965667</v>
      </c>
      <c r="S58" s="18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6"/>
      <c r="AH58" s="306"/>
      <c r="AI58" s="306"/>
      <c r="AJ58" s="306"/>
      <c r="AK58" s="306"/>
      <c r="AL58" s="307"/>
      <c r="AM58" s="88"/>
      <c r="AN58" s="88"/>
      <c r="AO58" s="88"/>
      <c r="AP58" s="88"/>
      <c r="AQ58" s="88"/>
      <c r="AR58" s="88"/>
      <c r="AS58" s="88"/>
      <c r="AT58" s="88"/>
    </row>
    <row r="59" spans="1:46">
      <c r="A59" s="93" t="s">
        <v>382</v>
      </c>
      <c r="B59" s="68" t="s">
        <v>150</v>
      </c>
      <c r="C59" s="169">
        <v>14.220427120000002</v>
      </c>
      <c r="D59" s="169">
        <v>3.0314937000000004</v>
      </c>
      <c r="E59" s="169">
        <v>4.3132265800000003</v>
      </c>
      <c r="F59" s="169">
        <v>0</v>
      </c>
      <c r="G59" s="169">
        <v>0</v>
      </c>
      <c r="H59" s="169">
        <v>4.3132265800000003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>
        <v>0</v>
      </c>
      <c r="O59" s="169">
        <v>5.28917E-2</v>
      </c>
      <c r="P59" s="169">
        <v>0</v>
      </c>
      <c r="Q59" s="169">
        <v>18.586545400000002</v>
      </c>
      <c r="R59" s="169">
        <v>18.564763719999998</v>
      </c>
      <c r="S59" s="185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3"/>
      <c r="AH59" s="303"/>
      <c r="AI59" s="303"/>
      <c r="AJ59" s="303"/>
      <c r="AK59" s="303"/>
      <c r="AL59" s="307"/>
      <c r="AM59" s="88"/>
      <c r="AN59" s="88"/>
      <c r="AO59" s="88"/>
      <c r="AP59" s="88"/>
      <c r="AQ59" s="88"/>
      <c r="AR59" s="88"/>
      <c r="AS59" s="88"/>
      <c r="AT59" s="88"/>
    </row>
    <row r="60" spans="1:46">
      <c r="A60" s="93" t="s">
        <v>383</v>
      </c>
      <c r="B60" s="68" t="s">
        <v>290</v>
      </c>
      <c r="C60" s="169">
        <v>1.7061071000000001</v>
      </c>
      <c r="D60" s="169">
        <v>0.7</v>
      </c>
      <c r="E60" s="169">
        <v>16.982705750000001</v>
      </c>
      <c r="F60" s="169">
        <v>13.082992369999999</v>
      </c>
      <c r="G60" s="169">
        <v>0</v>
      </c>
      <c r="H60" s="169">
        <v>1.62268323</v>
      </c>
      <c r="I60" s="169">
        <v>0.89229666000000007</v>
      </c>
      <c r="J60" s="169">
        <v>0</v>
      </c>
      <c r="K60" s="169">
        <v>1.3847334899999999</v>
      </c>
      <c r="L60" s="169">
        <v>0</v>
      </c>
      <c r="M60" s="169">
        <v>0</v>
      </c>
      <c r="N60" s="169">
        <v>0</v>
      </c>
      <c r="O60" s="169">
        <v>3.0241379999999998E-2</v>
      </c>
      <c r="P60" s="169">
        <v>0</v>
      </c>
      <c r="Q60" s="169">
        <v>18.719054230000001</v>
      </c>
      <c r="R60" s="169">
        <v>18.71745915</v>
      </c>
      <c r="S60" s="185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3"/>
      <c r="AH60" s="303"/>
      <c r="AI60" s="303"/>
      <c r="AJ60" s="303"/>
      <c r="AK60" s="303"/>
      <c r="AL60" s="307"/>
      <c r="AM60" s="88"/>
      <c r="AN60" s="88"/>
      <c r="AO60" s="88"/>
      <c r="AP60" s="88"/>
      <c r="AQ60" s="88"/>
      <c r="AR60" s="88"/>
      <c r="AS60" s="88"/>
      <c r="AT60" s="88"/>
    </row>
    <row r="61" spans="1:46" s="232" customFormat="1">
      <c r="A61" s="233" t="s">
        <v>384</v>
      </c>
      <c r="B61" s="234" t="s">
        <v>290</v>
      </c>
      <c r="C61" s="169">
        <v>0.62025189000000003</v>
      </c>
      <c r="D61" s="169">
        <v>0.24</v>
      </c>
      <c r="E61" s="169">
        <v>6.0322625300000006</v>
      </c>
      <c r="F61" s="169">
        <v>4.4826065700000006</v>
      </c>
      <c r="G61" s="169">
        <v>0</v>
      </c>
      <c r="H61" s="169">
        <v>1.0355317399999999</v>
      </c>
      <c r="I61" s="169">
        <v>0.17576739000000002</v>
      </c>
      <c r="J61" s="169">
        <v>0</v>
      </c>
      <c r="K61" s="169">
        <v>0.33835683</v>
      </c>
      <c r="L61" s="169">
        <v>0</v>
      </c>
      <c r="M61" s="169">
        <v>0</v>
      </c>
      <c r="N61" s="169">
        <v>0</v>
      </c>
      <c r="O61" s="169">
        <v>2.2696669999999999E-2</v>
      </c>
      <c r="P61" s="169">
        <v>0</v>
      </c>
      <c r="Q61" s="169">
        <v>6.6752110899999995</v>
      </c>
      <c r="R61" s="169">
        <v>6.6741660699999992</v>
      </c>
      <c r="S61" s="185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3"/>
      <c r="AH61" s="303"/>
      <c r="AI61" s="303"/>
      <c r="AJ61" s="303"/>
      <c r="AK61" s="303"/>
      <c r="AL61" s="307"/>
      <c r="AM61" s="235"/>
      <c r="AN61" s="235"/>
      <c r="AO61" s="235"/>
      <c r="AP61" s="235"/>
      <c r="AQ61" s="235"/>
      <c r="AR61" s="235"/>
      <c r="AS61" s="235"/>
      <c r="AT61" s="235"/>
    </row>
    <row r="62" spans="1:46">
      <c r="A62" s="93" t="s">
        <v>178</v>
      </c>
      <c r="B62" s="260" t="s">
        <v>151</v>
      </c>
      <c r="C62" s="169">
        <v>1.8948234015096039</v>
      </c>
      <c r="D62" s="169">
        <v>0.66842663177130002</v>
      </c>
      <c r="E62" s="169">
        <v>38.283167426874996</v>
      </c>
      <c r="F62" s="169">
        <v>31.799874869999996</v>
      </c>
      <c r="G62" s="169">
        <v>0</v>
      </c>
      <c r="H62" s="169">
        <v>3.9802142068749991</v>
      </c>
      <c r="I62" s="169">
        <v>0</v>
      </c>
      <c r="J62" s="169">
        <v>0</v>
      </c>
      <c r="K62" s="169">
        <v>2.50307835</v>
      </c>
      <c r="L62" s="169">
        <v>0</v>
      </c>
      <c r="M62" s="169">
        <v>0</v>
      </c>
      <c r="N62" s="169">
        <v>0</v>
      </c>
      <c r="O62" s="169">
        <v>0.39343505000000001</v>
      </c>
      <c r="P62" s="169">
        <v>0</v>
      </c>
      <c r="Q62" s="169">
        <v>40.571425878384595</v>
      </c>
      <c r="R62" s="169">
        <v>40.441256978384587</v>
      </c>
      <c r="S62" s="185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3"/>
      <c r="AH62" s="303"/>
      <c r="AI62" s="303"/>
      <c r="AJ62" s="303"/>
      <c r="AK62" s="303"/>
      <c r="AL62" s="307"/>
      <c r="AM62" s="88"/>
      <c r="AN62" s="88"/>
      <c r="AO62" s="88"/>
      <c r="AP62" s="88"/>
      <c r="AQ62" s="88"/>
      <c r="AR62" s="88"/>
      <c r="AS62" s="88"/>
      <c r="AT62" s="88"/>
    </row>
    <row r="63" spans="1:46">
      <c r="A63" s="93" t="s">
        <v>179</v>
      </c>
      <c r="B63" s="68" t="s">
        <v>151</v>
      </c>
      <c r="C63" s="169">
        <v>0.20583579000000002</v>
      </c>
      <c r="D63" s="169">
        <v>0</v>
      </c>
      <c r="E63" s="169">
        <v>1.64382403</v>
      </c>
      <c r="F63" s="169">
        <v>1.64382403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9.6985600000000002E-3</v>
      </c>
      <c r="P63" s="169">
        <v>0</v>
      </c>
      <c r="Q63" s="169">
        <v>1.8593583800000002</v>
      </c>
      <c r="R63" s="169">
        <v>1.8574967700000002</v>
      </c>
      <c r="S63" s="185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3"/>
      <c r="AH63" s="303"/>
      <c r="AI63" s="303"/>
      <c r="AJ63" s="303"/>
      <c r="AK63" s="303"/>
      <c r="AL63" s="307"/>
      <c r="AM63" s="88"/>
      <c r="AN63" s="88"/>
      <c r="AO63" s="88"/>
      <c r="AP63" s="88"/>
      <c r="AQ63" s="88"/>
      <c r="AR63" s="88"/>
      <c r="AS63" s="88"/>
      <c r="AT63" s="88"/>
    </row>
    <row r="64" spans="1:46">
      <c r="A64" s="93" t="s">
        <v>173</v>
      </c>
      <c r="B64" s="68" t="s">
        <v>149</v>
      </c>
      <c r="C64" s="169">
        <v>1.5664190000000001E-2</v>
      </c>
      <c r="D64" s="169">
        <v>0</v>
      </c>
      <c r="E64" s="169">
        <v>8.0699374780000017</v>
      </c>
      <c r="F64" s="169">
        <v>4.9933860580000013</v>
      </c>
      <c r="G64" s="169">
        <v>0</v>
      </c>
      <c r="H64" s="169">
        <v>2.0847614800000001</v>
      </c>
      <c r="I64" s="169">
        <v>0</v>
      </c>
      <c r="J64" s="169">
        <v>0</v>
      </c>
      <c r="K64" s="169">
        <v>0.99178993999999998</v>
      </c>
      <c r="L64" s="169">
        <v>0</v>
      </c>
      <c r="M64" s="169">
        <v>0</v>
      </c>
      <c r="N64" s="169">
        <v>0</v>
      </c>
      <c r="O64" s="169">
        <v>7.9506770000000004E-2</v>
      </c>
      <c r="P64" s="169">
        <v>0</v>
      </c>
      <c r="Q64" s="169">
        <v>8.1651084380000025</v>
      </c>
      <c r="R64" s="169">
        <v>7.9304222104999988</v>
      </c>
      <c r="S64" s="185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307"/>
      <c r="AM64" s="88"/>
      <c r="AN64" s="88"/>
      <c r="AO64" s="88"/>
      <c r="AP64" s="88"/>
      <c r="AQ64" s="88"/>
      <c r="AR64" s="88"/>
      <c r="AS64" s="88"/>
      <c r="AT64" s="88"/>
    </row>
    <row r="65" spans="1:46">
      <c r="A65" s="135" t="s">
        <v>385</v>
      </c>
      <c r="B65" s="68" t="s">
        <v>297</v>
      </c>
      <c r="C65" s="169">
        <v>0.29509188000000003</v>
      </c>
      <c r="D65" s="314">
        <v>0.25899411</v>
      </c>
      <c r="E65" s="169">
        <v>7.5823796100000003</v>
      </c>
      <c r="F65" s="169">
        <v>6.3395953199999999</v>
      </c>
      <c r="G65" s="169">
        <v>0</v>
      </c>
      <c r="H65" s="169">
        <v>1.0870466000000001</v>
      </c>
      <c r="I65" s="169">
        <v>0</v>
      </c>
      <c r="J65" s="169">
        <v>0</v>
      </c>
      <c r="K65" s="169">
        <v>0.15573769000000001</v>
      </c>
      <c r="L65" s="169">
        <v>0</v>
      </c>
      <c r="M65" s="169">
        <v>0</v>
      </c>
      <c r="N65" s="169">
        <v>0</v>
      </c>
      <c r="O65" s="169">
        <v>9.4979989999999986E-2</v>
      </c>
      <c r="P65" s="169">
        <v>0</v>
      </c>
      <c r="Q65" s="169">
        <v>7.9724514800000001</v>
      </c>
      <c r="R65" s="169">
        <v>7.8350049100000003</v>
      </c>
      <c r="S65" s="185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3"/>
      <c r="AH65" s="303"/>
      <c r="AI65" s="303"/>
      <c r="AJ65" s="303"/>
      <c r="AK65" s="303"/>
      <c r="AL65" s="307"/>
      <c r="AM65" s="88"/>
      <c r="AN65" s="88"/>
      <c r="AO65" s="88"/>
      <c r="AP65" s="88"/>
      <c r="AQ65" s="88"/>
      <c r="AR65" s="88"/>
      <c r="AS65" s="88"/>
      <c r="AT65" s="88"/>
    </row>
    <row r="66" spans="1:46">
      <c r="A66" s="135" t="s">
        <v>174</v>
      </c>
      <c r="B66" s="68" t="s">
        <v>431</v>
      </c>
      <c r="C66" s="169">
        <v>0.10338916000000001</v>
      </c>
      <c r="D66" s="169">
        <v>0</v>
      </c>
      <c r="E66" s="169">
        <v>8.5742910200000004</v>
      </c>
      <c r="F66" s="169">
        <v>4.7502307400000001</v>
      </c>
      <c r="G66" s="169">
        <v>0</v>
      </c>
      <c r="H66" s="169">
        <v>2.58680165</v>
      </c>
      <c r="I66" s="169">
        <v>0</v>
      </c>
      <c r="J66" s="169">
        <v>0</v>
      </c>
      <c r="K66" s="169">
        <v>1.2372586299999999</v>
      </c>
      <c r="L66" s="169">
        <v>0</v>
      </c>
      <c r="M66" s="169">
        <v>0</v>
      </c>
      <c r="N66" s="169">
        <v>0</v>
      </c>
      <c r="O66" s="169">
        <v>0.15480403000000001</v>
      </c>
      <c r="P66" s="169">
        <v>0</v>
      </c>
      <c r="Q66" s="169">
        <v>8.8324842099999987</v>
      </c>
      <c r="R66" s="169">
        <v>8.6570222081000008</v>
      </c>
      <c r="S66" s="185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3"/>
      <c r="AH66" s="303"/>
      <c r="AI66" s="303"/>
      <c r="AJ66" s="303"/>
      <c r="AK66" s="303"/>
      <c r="AL66" s="307"/>
      <c r="AM66" s="88"/>
      <c r="AN66" s="88"/>
      <c r="AO66" s="88"/>
      <c r="AP66" s="88"/>
      <c r="AQ66" s="88"/>
      <c r="AR66" s="88"/>
      <c r="AS66" s="88"/>
      <c r="AT66" s="88"/>
    </row>
    <row r="67" spans="1:46">
      <c r="A67" s="93" t="s">
        <v>386</v>
      </c>
      <c r="B67" s="68" t="s">
        <v>149</v>
      </c>
      <c r="C67" s="169">
        <v>1.03074E-3</v>
      </c>
      <c r="D67" s="169">
        <v>0</v>
      </c>
      <c r="E67" s="169">
        <v>0</v>
      </c>
      <c r="F67" s="169">
        <v>0</v>
      </c>
      <c r="G67" s="169">
        <v>0</v>
      </c>
      <c r="H67" s="169">
        <v>0</v>
      </c>
      <c r="I67" s="169">
        <v>0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69">
        <v>0</v>
      </c>
      <c r="P67" s="169">
        <v>0</v>
      </c>
      <c r="Q67" s="169">
        <v>1.03074E-3</v>
      </c>
      <c r="R67" s="169">
        <v>1.0164435999999986E-3</v>
      </c>
      <c r="S67" s="185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3"/>
      <c r="AH67" s="303"/>
      <c r="AI67" s="303"/>
      <c r="AJ67" s="303"/>
      <c r="AK67" s="303"/>
      <c r="AL67" s="307"/>
      <c r="AM67" s="88"/>
      <c r="AN67" s="88"/>
      <c r="AO67" s="88"/>
      <c r="AP67" s="88"/>
      <c r="AQ67" s="88"/>
      <c r="AR67" s="88"/>
      <c r="AS67" s="88"/>
      <c r="AT67" s="88"/>
    </row>
    <row r="68" spans="1:46">
      <c r="A68" s="93" t="s">
        <v>250</v>
      </c>
      <c r="B68" s="68" t="s">
        <v>149</v>
      </c>
      <c r="C68" s="169">
        <v>9.826399999999999E-4</v>
      </c>
      <c r="D68" s="169">
        <v>0</v>
      </c>
      <c r="E68" s="169">
        <v>0</v>
      </c>
      <c r="F68" s="169">
        <v>0</v>
      </c>
      <c r="G68" s="169">
        <v>0</v>
      </c>
      <c r="H68" s="169">
        <v>0</v>
      </c>
      <c r="I68" s="169">
        <v>0</v>
      </c>
      <c r="J68" s="169">
        <v>0</v>
      </c>
      <c r="K68" s="169">
        <v>0</v>
      </c>
      <c r="L68" s="169">
        <v>0</v>
      </c>
      <c r="M68" s="169">
        <v>0</v>
      </c>
      <c r="N68" s="169">
        <v>0</v>
      </c>
      <c r="O68" s="169">
        <v>0</v>
      </c>
      <c r="P68" s="169">
        <v>0</v>
      </c>
      <c r="Q68" s="169">
        <v>9.826399999999999E-4</v>
      </c>
      <c r="R68" s="169">
        <v>9.6877270000001587E-4</v>
      </c>
      <c r="S68" s="185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3"/>
      <c r="AH68" s="303"/>
      <c r="AI68" s="303"/>
      <c r="AJ68" s="303"/>
      <c r="AK68" s="303"/>
      <c r="AL68" s="307"/>
      <c r="AM68" s="88"/>
      <c r="AN68" s="88"/>
      <c r="AO68" s="88"/>
      <c r="AP68" s="88"/>
      <c r="AQ68" s="88"/>
      <c r="AR68" s="88"/>
      <c r="AS68" s="88"/>
      <c r="AT68" s="88"/>
    </row>
    <row r="69" spans="1:46">
      <c r="A69" s="93" t="s">
        <v>387</v>
      </c>
      <c r="B69" s="68" t="s">
        <v>144</v>
      </c>
      <c r="C69" s="169">
        <v>0.89503699999999997</v>
      </c>
      <c r="D69" s="169">
        <v>0</v>
      </c>
      <c r="E69" s="169">
        <v>11.436481000000001</v>
      </c>
      <c r="F69" s="169">
        <v>5.1184409999999998</v>
      </c>
      <c r="G69" s="169">
        <v>0</v>
      </c>
      <c r="H69" s="169">
        <v>3.662067</v>
      </c>
      <c r="I69" s="169">
        <v>0</v>
      </c>
      <c r="J69" s="169">
        <v>0</v>
      </c>
      <c r="K69" s="169">
        <v>2.6559729999999999</v>
      </c>
      <c r="L69" s="169">
        <v>0</v>
      </c>
      <c r="M69" s="169">
        <v>0</v>
      </c>
      <c r="N69" s="169">
        <v>0</v>
      </c>
      <c r="O69" s="169">
        <v>7.2336999999999999E-2</v>
      </c>
      <c r="P69" s="169">
        <v>0</v>
      </c>
      <c r="Q69" s="169">
        <v>12.403855</v>
      </c>
      <c r="R69" s="169">
        <v>12.380839999999999</v>
      </c>
      <c r="S69" s="185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3"/>
      <c r="AH69" s="303"/>
      <c r="AI69" s="303"/>
      <c r="AJ69" s="303"/>
      <c r="AK69" s="303"/>
      <c r="AL69" s="307"/>
      <c r="AM69" s="88"/>
      <c r="AN69" s="88"/>
      <c r="AO69" s="88"/>
      <c r="AP69" s="88"/>
      <c r="AQ69" s="88"/>
      <c r="AR69" s="88"/>
      <c r="AS69" s="88"/>
      <c r="AT69" s="88"/>
    </row>
    <row r="70" spans="1:46">
      <c r="A70" s="93" t="s">
        <v>388</v>
      </c>
      <c r="B70" s="68" t="s">
        <v>144</v>
      </c>
      <c r="C70" s="169">
        <v>0.96247799999999994</v>
      </c>
      <c r="D70" s="169">
        <v>0</v>
      </c>
      <c r="E70" s="169">
        <v>14.430839000000001</v>
      </c>
      <c r="F70" s="169">
        <v>9.4900179999999992</v>
      </c>
      <c r="G70" s="169">
        <v>0</v>
      </c>
      <c r="H70" s="169">
        <v>1.868946</v>
      </c>
      <c r="I70" s="169">
        <v>0</v>
      </c>
      <c r="J70" s="169">
        <v>0</v>
      </c>
      <c r="K70" s="169">
        <v>3.0718749999999999</v>
      </c>
      <c r="L70" s="169">
        <v>0</v>
      </c>
      <c r="M70" s="169">
        <v>0</v>
      </c>
      <c r="N70" s="169">
        <v>0</v>
      </c>
      <c r="O70" s="169">
        <v>6.7479999999999997E-3</v>
      </c>
      <c r="P70" s="169">
        <v>0</v>
      </c>
      <c r="Q70" s="169">
        <v>15.400065</v>
      </c>
      <c r="R70" s="169">
        <v>15.361553000000001</v>
      </c>
      <c r="S70" s="185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3"/>
      <c r="AH70" s="303"/>
      <c r="AI70" s="303"/>
      <c r="AJ70" s="303"/>
      <c r="AK70" s="303"/>
      <c r="AL70" s="307"/>
      <c r="AM70" s="88"/>
      <c r="AN70" s="88"/>
      <c r="AO70" s="88"/>
      <c r="AP70" s="88"/>
      <c r="AQ70" s="88"/>
      <c r="AR70" s="88"/>
      <c r="AS70" s="88"/>
      <c r="AT70" s="88"/>
    </row>
    <row r="71" spans="1:46">
      <c r="A71" s="93" t="s">
        <v>166</v>
      </c>
      <c r="B71" s="68" t="s">
        <v>144</v>
      </c>
      <c r="C71" s="169">
        <v>0.45136999999999999</v>
      </c>
      <c r="D71" s="169">
        <v>0</v>
      </c>
      <c r="E71" s="169">
        <v>11.708271999999999</v>
      </c>
      <c r="F71" s="169">
        <v>1.159197</v>
      </c>
      <c r="G71" s="169">
        <v>0</v>
      </c>
      <c r="H71" s="169">
        <v>9.3498940000000008</v>
      </c>
      <c r="I71" s="169">
        <v>0</v>
      </c>
      <c r="J71" s="169">
        <v>0</v>
      </c>
      <c r="K71" s="169">
        <v>1.1991810000000001</v>
      </c>
      <c r="L71" s="169">
        <v>0</v>
      </c>
      <c r="M71" s="169">
        <v>0</v>
      </c>
      <c r="N71" s="169">
        <v>0</v>
      </c>
      <c r="O71" s="169">
        <v>0.107866</v>
      </c>
      <c r="P71" s="169">
        <v>0</v>
      </c>
      <c r="Q71" s="169">
        <v>12.267507999999999</v>
      </c>
      <c r="R71" s="169">
        <v>12.259383</v>
      </c>
      <c r="S71" s="185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3"/>
      <c r="AH71" s="303"/>
      <c r="AI71" s="303"/>
      <c r="AJ71" s="303"/>
      <c r="AK71" s="303"/>
      <c r="AL71" s="307"/>
      <c r="AM71" s="88"/>
      <c r="AN71" s="88"/>
      <c r="AO71" s="88"/>
      <c r="AP71" s="88"/>
      <c r="AQ71" s="88"/>
      <c r="AR71" s="88"/>
      <c r="AS71" s="88"/>
      <c r="AT71" s="88"/>
    </row>
    <row r="72" spans="1:46">
      <c r="A72" s="93" t="s">
        <v>195</v>
      </c>
      <c r="B72" s="68" t="s">
        <v>319</v>
      </c>
      <c r="C72" s="169">
        <v>0.28563279999999996</v>
      </c>
      <c r="D72" s="169">
        <v>0.10646046000000001</v>
      </c>
      <c r="E72" s="169">
        <v>0.84724681000000002</v>
      </c>
      <c r="F72" s="169">
        <v>0.84724681000000002</v>
      </c>
      <c r="G72" s="169">
        <v>0</v>
      </c>
      <c r="H72" s="169">
        <v>0</v>
      </c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69">
        <v>3.9709999999999998E-5</v>
      </c>
      <c r="P72" s="169">
        <v>0</v>
      </c>
      <c r="Q72" s="169">
        <v>1.1329193200000001</v>
      </c>
      <c r="R72" s="169">
        <v>1.12252029</v>
      </c>
      <c r="S72" s="185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3"/>
      <c r="AH72" s="303"/>
      <c r="AI72" s="303"/>
      <c r="AJ72" s="303"/>
      <c r="AK72" s="303"/>
      <c r="AL72" s="307"/>
      <c r="AM72" s="88"/>
      <c r="AN72" s="88"/>
      <c r="AO72" s="88"/>
      <c r="AP72" s="88"/>
      <c r="AQ72" s="88"/>
      <c r="AR72" s="88"/>
      <c r="AS72" s="88"/>
      <c r="AT72" s="88"/>
    </row>
    <row r="73" spans="1:46">
      <c r="A73" s="93" t="s">
        <v>294</v>
      </c>
      <c r="B73" s="68" t="s">
        <v>319</v>
      </c>
      <c r="C73" s="169">
        <v>0.11439592999999999</v>
      </c>
      <c r="D73" s="169">
        <v>0</v>
      </c>
      <c r="E73" s="169">
        <v>0.39147799</v>
      </c>
      <c r="F73" s="169">
        <v>0.39147799</v>
      </c>
      <c r="G73" s="169">
        <v>0</v>
      </c>
      <c r="H73" s="169">
        <v>0</v>
      </c>
      <c r="I73" s="169">
        <v>0</v>
      </c>
      <c r="J73" s="169">
        <v>0</v>
      </c>
      <c r="K73" s="169">
        <v>0</v>
      </c>
      <c r="L73" s="169">
        <v>0</v>
      </c>
      <c r="M73" s="169">
        <v>0</v>
      </c>
      <c r="N73" s="169">
        <v>0</v>
      </c>
      <c r="O73" s="169">
        <v>0</v>
      </c>
      <c r="P73" s="169">
        <v>0</v>
      </c>
      <c r="Q73" s="169">
        <v>0.50587391999999998</v>
      </c>
      <c r="R73" s="169">
        <v>0.5002165999999999</v>
      </c>
      <c r="S73" s="185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3"/>
      <c r="AH73" s="303"/>
      <c r="AI73" s="303"/>
      <c r="AJ73" s="303"/>
      <c r="AK73" s="303"/>
      <c r="AL73" s="307"/>
      <c r="AM73" s="88"/>
      <c r="AN73" s="88"/>
      <c r="AO73" s="88"/>
      <c r="AP73" s="88"/>
      <c r="AQ73" s="88"/>
      <c r="AR73" s="88"/>
      <c r="AS73" s="88"/>
      <c r="AT73" s="88"/>
    </row>
    <row r="74" spans="1:46">
      <c r="A74" s="93" t="s">
        <v>295</v>
      </c>
      <c r="B74" s="68" t="s">
        <v>319</v>
      </c>
      <c r="C74" s="169">
        <v>3.543201E-2</v>
      </c>
      <c r="D74" s="169">
        <v>0</v>
      </c>
      <c r="E74" s="169">
        <v>9.2601759999999991E-2</v>
      </c>
      <c r="F74" s="169">
        <v>0</v>
      </c>
      <c r="G74" s="169">
        <v>0</v>
      </c>
      <c r="H74" s="169">
        <v>0</v>
      </c>
      <c r="I74" s="169">
        <v>0</v>
      </c>
      <c r="J74" s="169">
        <v>0</v>
      </c>
      <c r="K74" s="169">
        <v>9.2601759999999991E-2</v>
      </c>
      <c r="L74" s="169">
        <v>0</v>
      </c>
      <c r="M74" s="169">
        <v>0</v>
      </c>
      <c r="N74" s="169">
        <v>0</v>
      </c>
      <c r="O74" s="169">
        <v>4.21E-5</v>
      </c>
      <c r="P74" s="169">
        <v>0</v>
      </c>
      <c r="Q74" s="169">
        <v>0.12807587000000001</v>
      </c>
      <c r="R74" s="169">
        <v>0.12802131999999999</v>
      </c>
      <c r="S74" s="185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3"/>
      <c r="AH74" s="303"/>
      <c r="AI74" s="303"/>
      <c r="AJ74" s="303"/>
      <c r="AK74" s="303"/>
      <c r="AL74" s="307"/>
      <c r="AM74" s="88"/>
      <c r="AN74" s="88"/>
      <c r="AO74" s="88"/>
      <c r="AP74" s="88"/>
      <c r="AQ74" s="88"/>
      <c r="AR74" s="88"/>
      <c r="AS74" s="88"/>
      <c r="AT74" s="88"/>
    </row>
    <row r="75" spans="1:46">
      <c r="A75" s="93" t="s">
        <v>389</v>
      </c>
      <c r="B75" s="68" t="s">
        <v>432</v>
      </c>
      <c r="C75" s="169">
        <v>1.6321608300000001</v>
      </c>
      <c r="D75" s="169">
        <v>1.5273975800000001</v>
      </c>
      <c r="E75" s="169">
        <v>24.0783947</v>
      </c>
      <c r="F75" s="169">
        <v>12.916788210000002</v>
      </c>
      <c r="G75" s="169">
        <v>0</v>
      </c>
      <c r="H75" s="169">
        <v>8.67665036</v>
      </c>
      <c r="I75" s="169">
        <v>0</v>
      </c>
      <c r="J75" s="169">
        <v>0</v>
      </c>
      <c r="K75" s="169">
        <v>2.48495613</v>
      </c>
      <c r="L75" s="169">
        <v>0</v>
      </c>
      <c r="M75" s="169">
        <v>0</v>
      </c>
      <c r="N75" s="169">
        <v>0</v>
      </c>
      <c r="O75" s="169">
        <v>0.27687662000000002</v>
      </c>
      <c r="P75" s="169">
        <v>0</v>
      </c>
      <c r="Q75" s="169">
        <v>25.987432150000004</v>
      </c>
      <c r="R75" s="169">
        <v>25.962223000000002</v>
      </c>
      <c r="S75" s="185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3"/>
      <c r="AH75" s="303"/>
      <c r="AI75" s="303"/>
      <c r="AJ75" s="303"/>
      <c r="AK75" s="303"/>
      <c r="AL75" s="307"/>
      <c r="AM75" s="88"/>
      <c r="AN75" s="88"/>
      <c r="AO75" s="88"/>
      <c r="AP75" s="88"/>
      <c r="AQ75" s="88"/>
      <c r="AR75" s="88"/>
      <c r="AS75" s="88"/>
      <c r="AT75" s="88"/>
    </row>
    <row r="76" spans="1:46">
      <c r="A76" s="93" t="s">
        <v>390</v>
      </c>
      <c r="B76" s="68" t="s">
        <v>432</v>
      </c>
      <c r="C76" s="169">
        <v>1.8807584799999999</v>
      </c>
      <c r="D76" s="169">
        <v>1.6817071799999999</v>
      </c>
      <c r="E76" s="169">
        <v>55.943477569999999</v>
      </c>
      <c r="F76" s="169">
        <v>44.055711070000001</v>
      </c>
      <c r="G76" s="169">
        <v>0</v>
      </c>
      <c r="H76" s="169">
        <v>7.8485042900000002</v>
      </c>
      <c r="I76" s="169">
        <v>0</v>
      </c>
      <c r="J76" s="169">
        <v>0</v>
      </c>
      <c r="K76" s="169">
        <v>4.0392622099999995</v>
      </c>
      <c r="L76" s="169">
        <v>0</v>
      </c>
      <c r="M76" s="169">
        <v>0</v>
      </c>
      <c r="N76" s="169">
        <v>0</v>
      </c>
      <c r="O76" s="169">
        <v>0.36899541999999996</v>
      </c>
      <c r="P76" s="169">
        <v>0</v>
      </c>
      <c r="Q76" s="169">
        <v>58.193231470000001</v>
      </c>
      <c r="R76" s="169">
        <v>57.8655945</v>
      </c>
      <c r="S76" s="185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3"/>
      <c r="AH76" s="303"/>
      <c r="AI76" s="303"/>
      <c r="AJ76" s="303"/>
      <c r="AK76" s="303"/>
      <c r="AL76" s="307"/>
      <c r="AM76" s="88"/>
      <c r="AN76" s="88"/>
      <c r="AO76" s="88"/>
      <c r="AP76" s="88"/>
      <c r="AQ76" s="88"/>
      <c r="AR76" s="88"/>
      <c r="AS76" s="88"/>
      <c r="AT76" s="88"/>
    </row>
    <row r="77" spans="1:46">
      <c r="A77" s="93" t="s">
        <v>391</v>
      </c>
      <c r="B77" s="68" t="s">
        <v>432</v>
      </c>
      <c r="C77" s="169">
        <v>9.8251190000000002E-2</v>
      </c>
      <c r="D77" s="169">
        <v>5.0576580000000003E-2</v>
      </c>
      <c r="E77" s="169">
        <v>0.57388990000000006</v>
      </c>
      <c r="F77" s="169">
        <v>0.57388990000000006</v>
      </c>
      <c r="G77" s="169">
        <v>0</v>
      </c>
      <c r="H77" s="169">
        <v>0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69">
        <v>0</v>
      </c>
      <c r="O77" s="169">
        <v>9.0623699999999984E-3</v>
      </c>
      <c r="P77" s="169">
        <v>0</v>
      </c>
      <c r="Q77" s="169">
        <v>0.68120346000000009</v>
      </c>
      <c r="R77" s="169">
        <v>0.68012775999999986</v>
      </c>
      <c r="S77" s="185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3"/>
      <c r="AH77" s="303"/>
      <c r="AI77" s="303"/>
      <c r="AJ77" s="303"/>
      <c r="AK77" s="303"/>
      <c r="AL77" s="307"/>
      <c r="AM77" s="88"/>
      <c r="AN77" s="88"/>
      <c r="AO77" s="88"/>
      <c r="AP77" s="88"/>
      <c r="AQ77" s="88"/>
      <c r="AR77" s="88"/>
      <c r="AS77" s="88"/>
      <c r="AT77" s="88"/>
    </row>
    <row r="78" spans="1:46">
      <c r="A78" s="93" t="s">
        <v>392</v>
      </c>
      <c r="B78" s="68" t="s">
        <v>432</v>
      </c>
      <c r="C78" s="169">
        <v>8.0403009999999997E-2</v>
      </c>
      <c r="D78" s="169">
        <v>0</v>
      </c>
      <c r="E78" s="169">
        <v>0.59221705000000002</v>
      </c>
      <c r="F78" s="169">
        <v>0.59207330000000002</v>
      </c>
      <c r="G78" s="169">
        <v>0</v>
      </c>
      <c r="H78" s="169">
        <v>0</v>
      </c>
      <c r="I78" s="169">
        <v>0</v>
      </c>
      <c r="J78" s="169">
        <v>0</v>
      </c>
      <c r="K78" s="169">
        <v>0</v>
      </c>
      <c r="L78" s="169">
        <v>0</v>
      </c>
      <c r="M78" s="169">
        <v>1.4375E-4</v>
      </c>
      <c r="N78" s="169">
        <v>0</v>
      </c>
      <c r="O78" s="169">
        <v>3.0319E-4</v>
      </c>
      <c r="P78" s="169">
        <v>0</v>
      </c>
      <c r="Q78" s="169">
        <v>0.67292324999999997</v>
      </c>
      <c r="R78" s="169">
        <v>0.67125607999999981</v>
      </c>
      <c r="S78" s="185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3"/>
      <c r="AH78" s="303"/>
      <c r="AI78" s="303"/>
      <c r="AJ78" s="303"/>
      <c r="AK78" s="303"/>
      <c r="AL78" s="307"/>
      <c r="AM78" s="88"/>
      <c r="AN78" s="88"/>
      <c r="AO78" s="88"/>
      <c r="AP78" s="88"/>
      <c r="AQ78" s="88"/>
      <c r="AR78" s="88"/>
      <c r="AS78" s="88"/>
      <c r="AT78" s="88"/>
    </row>
    <row r="79" spans="1:46">
      <c r="A79" s="93" t="s">
        <v>393</v>
      </c>
      <c r="B79" s="68" t="s">
        <v>432</v>
      </c>
      <c r="C79" s="169">
        <v>0.19435504000000001</v>
      </c>
      <c r="D79" s="169">
        <v>0.18376495000000001</v>
      </c>
      <c r="E79" s="169">
        <v>1.3817268600000001</v>
      </c>
      <c r="F79" s="169">
        <v>1.3817268600000001</v>
      </c>
      <c r="G79" s="169">
        <v>0</v>
      </c>
      <c r="H79" s="169">
        <v>0</v>
      </c>
      <c r="I79" s="169">
        <v>0</v>
      </c>
      <c r="J79" s="169">
        <v>0</v>
      </c>
      <c r="K79" s="169">
        <v>0</v>
      </c>
      <c r="L79" s="169">
        <v>0</v>
      </c>
      <c r="M79" s="169">
        <v>0</v>
      </c>
      <c r="N79" s="169">
        <v>0</v>
      </c>
      <c r="O79" s="169">
        <v>4.0830700000000003E-3</v>
      </c>
      <c r="P79" s="169">
        <v>0</v>
      </c>
      <c r="Q79" s="169">
        <v>1.5801649700000002</v>
      </c>
      <c r="R79" s="169">
        <v>1.5769417699999997</v>
      </c>
      <c r="S79" s="185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3"/>
      <c r="AH79" s="303"/>
      <c r="AI79" s="303"/>
      <c r="AJ79" s="303"/>
      <c r="AK79" s="303"/>
      <c r="AL79" s="307"/>
      <c r="AM79" s="88"/>
      <c r="AN79" s="88"/>
      <c r="AO79" s="88"/>
      <c r="AP79" s="88"/>
      <c r="AQ79" s="88"/>
      <c r="AR79" s="88"/>
      <c r="AS79" s="88"/>
      <c r="AT79" s="88"/>
    </row>
    <row r="80" spans="1:46">
      <c r="A80" s="93" t="s">
        <v>394</v>
      </c>
      <c r="B80" s="68" t="s">
        <v>432</v>
      </c>
      <c r="C80" s="169">
        <v>2.45958137</v>
      </c>
      <c r="D80" s="169">
        <v>1.2055151200000001</v>
      </c>
      <c r="E80" s="169">
        <v>23.404055240000002</v>
      </c>
      <c r="F80" s="169">
        <v>0</v>
      </c>
      <c r="G80" s="169">
        <v>0</v>
      </c>
      <c r="H80" s="169">
        <v>20.632933850000001</v>
      </c>
      <c r="I80" s="169">
        <v>0</v>
      </c>
      <c r="J80" s="169">
        <v>0</v>
      </c>
      <c r="K80" s="169">
        <v>2.7711213900000002</v>
      </c>
      <c r="L80" s="169">
        <v>0</v>
      </c>
      <c r="M80" s="169">
        <v>0</v>
      </c>
      <c r="N80" s="169">
        <v>0</v>
      </c>
      <c r="O80" s="169">
        <v>2.8351818399999997</v>
      </c>
      <c r="P80" s="169">
        <v>0</v>
      </c>
      <c r="Q80" s="169">
        <v>28.698818450000005</v>
      </c>
      <c r="R80" s="169">
        <v>28.683455560000002</v>
      </c>
      <c r="S80" s="185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3"/>
      <c r="AH80" s="303"/>
      <c r="AI80" s="303"/>
      <c r="AJ80" s="303"/>
      <c r="AK80" s="303"/>
      <c r="AL80" s="307"/>
      <c r="AM80" s="88"/>
      <c r="AN80" s="88"/>
      <c r="AO80" s="88"/>
      <c r="AP80" s="88"/>
      <c r="AQ80" s="88"/>
      <c r="AR80" s="88"/>
      <c r="AS80" s="88"/>
      <c r="AT80" s="88"/>
    </row>
    <row r="81" spans="1:46">
      <c r="A81" s="93" t="s">
        <v>395</v>
      </c>
      <c r="B81" s="68" t="s">
        <v>155</v>
      </c>
      <c r="C81" s="169">
        <v>0.11703355999999999</v>
      </c>
      <c r="D81" s="169">
        <v>0</v>
      </c>
      <c r="E81" s="169">
        <v>57.749358739999998</v>
      </c>
      <c r="F81" s="169">
        <v>40.068060369999998</v>
      </c>
      <c r="G81" s="169">
        <v>0</v>
      </c>
      <c r="H81" s="169">
        <v>11.547172420000001</v>
      </c>
      <c r="I81" s="169">
        <v>1.0595878999999999</v>
      </c>
      <c r="J81" s="169">
        <v>0</v>
      </c>
      <c r="K81" s="169">
        <v>4.0361294600000006</v>
      </c>
      <c r="L81" s="169">
        <v>0</v>
      </c>
      <c r="M81" s="169">
        <v>1.03840859</v>
      </c>
      <c r="N81" s="169">
        <v>0</v>
      </c>
      <c r="O81" s="169">
        <v>0.36119289999999993</v>
      </c>
      <c r="P81" s="169">
        <v>0</v>
      </c>
      <c r="Q81" s="169">
        <v>58.227585199999993</v>
      </c>
      <c r="R81" s="169">
        <v>57.251243220000006</v>
      </c>
      <c r="S81" s="185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307"/>
      <c r="AM81" s="88"/>
      <c r="AN81" s="88"/>
      <c r="AO81" s="88"/>
      <c r="AP81" s="88"/>
      <c r="AQ81" s="88"/>
      <c r="AR81" s="88"/>
      <c r="AS81" s="88"/>
      <c r="AT81" s="88"/>
    </row>
    <row r="82" spans="1:46">
      <c r="A82" s="93" t="s">
        <v>396</v>
      </c>
      <c r="B82" s="68" t="s">
        <v>152</v>
      </c>
      <c r="C82" s="169">
        <v>1.8411455400000001</v>
      </c>
      <c r="D82" s="169">
        <v>0</v>
      </c>
      <c r="E82" s="169">
        <v>9.204122810000003</v>
      </c>
      <c r="F82" s="169">
        <v>4.0109515700000005</v>
      </c>
      <c r="G82" s="169">
        <v>0</v>
      </c>
      <c r="H82" s="169">
        <v>5.1931712400000007</v>
      </c>
      <c r="I82" s="169">
        <v>0</v>
      </c>
      <c r="J82" s="169">
        <v>0</v>
      </c>
      <c r="K82" s="169">
        <v>0</v>
      </c>
      <c r="L82" s="169">
        <v>0</v>
      </c>
      <c r="M82" s="169">
        <v>0</v>
      </c>
      <c r="N82" s="169">
        <v>0</v>
      </c>
      <c r="O82" s="169">
        <v>4.7023999999999998E-3</v>
      </c>
      <c r="P82" s="169">
        <v>3.8209099999999998E-3</v>
      </c>
      <c r="Q82" s="169">
        <v>11.054129160000002</v>
      </c>
      <c r="R82" s="169">
        <v>11.03131625</v>
      </c>
      <c r="S82" s="185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3"/>
      <c r="AH82" s="303"/>
      <c r="AI82" s="303"/>
      <c r="AJ82" s="303"/>
      <c r="AK82" s="303"/>
      <c r="AL82" s="307"/>
      <c r="AM82" s="88"/>
      <c r="AN82" s="88"/>
      <c r="AO82" s="88"/>
      <c r="AP82" s="88"/>
      <c r="AQ82" s="88"/>
      <c r="AR82" s="88"/>
      <c r="AS82" s="88"/>
      <c r="AT82" s="88"/>
    </row>
    <row r="83" spans="1:46" s="232" customFormat="1">
      <c r="A83" s="236" t="s">
        <v>213</v>
      </c>
      <c r="B83" s="237" t="s">
        <v>152</v>
      </c>
      <c r="C83" s="169">
        <v>0.22133335999999998</v>
      </c>
      <c r="D83" s="169">
        <v>0</v>
      </c>
      <c r="E83" s="169">
        <v>2.0302592400000004</v>
      </c>
      <c r="F83" s="169">
        <v>1.6456285300000002</v>
      </c>
      <c r="G83" s="169">
        <v>0</v>
      </c>
      <c r="H83" s="169">
        <v>0.38463070999999999</v>
      </c>
      <c r="I83" s="169">
        <v>0</v>
      </c>
      <c r="J83" s="169">
        <v>0</v>
      </c>
      <c r="K83" s="169">
        <v>0</v>
      </c>
      <c r="L83" s="169">
        <v>0</v>
      </c>
      <c r="M83" s="169">
        <v>0</v>
      </c>
      <c r="N83" s="169">
        <v>0</v>
      </c>
      <c r="O83" s="169">
        <v>1.6227699999999999E-3</v>
      </c>
      <c r="P83" s="169">
        <v>5.0356699999999999E-3</v>
      </c>
      <c r="Q83" s="169">
        <v>2.2582510400000002</v>
      </c>
      <c r="R83" s="169">
        <v>2.2530217100000001</v>
      </c>
      <c r="S83" s="185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3"/>
      <c r="AH83" s="303"/>
      <c r="AI83" s="303"/>
      <c r="AJ83" s="303"/>
      <c r="AK83" s="303"/>
      <c r="AL83" s="307"/>
      <c r="AM83" s="235"/>
      <c r="AN83" s="235"/>
      <c r="AO83" s="235"/>
      <c r="AP83" s="235"/>
      <c r="AQ83" s="235"/>
      <c r="AR83" s="235"/>
      <c r="AS83" s="235"/>
      <c r="AT83" s="235"/>
    </row>
    <row r="84" spans="1:46">
      <c r="A84" s="93" t="s">
        <v>214</v>
      </c>
      <c r="B84" s="68" t="s">
        <v>152</v>
      </c>
      <c r="C84" s="169">
        <v>0.37155149999999998</v>
      </c>
      <c r="D84" s="169">
        <v>0</v>
      </c>
      <c r="E84" s="169">
        <v>3.1420155099999998</v>
      </c>
      <c r="F84" s="169">
        <v>2.5441294899999995</v>
      </c>
      <c r="G84" s="169">
        <v>0</v>
      </c>
      <c r="H84" s="169">
        <v>0.59788602000000002</v>
      </c>
      <c r="I84" s="169">
        <v>0</v>
      </c>
      <c r="J84" s="169">
        <v>0</v>
      </c>
      <c r="K84" s="169">
        <v>0</v>
      </c>
      <c r="L84" s="169">
        <v>0</v>
      </c>
      <c r="M84" s="169">
        <v>0</v>
      </c>
      <c r="N84" s="169">
        <v>0</v>
      </c>
      <c r="O84" s="169">
        <v>1.14254E-3</v>
      </c>
      <c r="P84" s="169">
        <v>6.8852000000000002E-3</v>
      </c>
      <c r="Q84" s="169">
        <v>3.5215947500000002</v>
      </c>
      <c r="R84" s="169">
        <v>3.5124811599999997</v>
      </c>
      <c r="S84" s="185"/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6"/>
      <c r="AH84" s="306"/>
      <c r="AI84" s="306"/>
      <c r="AJ84" s="306"/>
      <c r="AK84" s="306"/>
      <c r="AL84" s="307"/>
      <c r="AM84" s="88"/>
      <c r="AN84" s="88"/>
      <c r="AO84" s="88"/>
      <c r="AP84" s="88"/>
      <c r="AQ84" s="88"/>
      <c r="AR84" s="88"/>
      <c r="AS84" s="88"/>
      <c r="AT84" s="88"/>
    </row>
    <row r="85" spans="1:46">
      <c r="A85" s="93" t="s">
        <v>215</v>
      </c>
      <c r="B85" s="68" t="s">
        <v>152</v>
      </c>
      <c r="C85" s="169">
        <v>0.30825383999999995</v>
      </c>
      <c r="D85" s="169">
        <v>0</v>
      </c>
      <c r="E85" s="169">
        <v>2.8166965400000006</v>
      </c>
      <c r="F85" s="169">
        <v>2.8152292300000004</v>
      </c>
      <c r="G85" s="169">
        <v>1.4673099999999999E-3</v>
      </c>
      <c r="H85" s="169">
        <v>0</v>
      </c>
      <c r="I85" s="169">
        <v>0</v>
      </c>
      <c r="J85" s="169">
        <v>0</v>
      </c>
      <c r="K85" s="169">
        <v>0</v>
      </c>
      <c r="L85" s="169">
        <v>0</v>
      </c>
      <c r="M85" s="169">
        <v>0</v>
      </c>
      <c r="N85" s="169">
        <v>0</v>
      </c>
      <c r="O85" s="169">
        <v>6.3710999999999998E-4</v>
      </c>
      <c r="P85" s="169">
        <v>7.4743199999999996E-3</v>
      </c>
      <c r="Q85" s="169">
        <v>3.1330618100000001</v>
      </c>
      <c r="R85" s="169">
        <v>3.1259217299999995</v>
      </c>
      <c r="S85" s="185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3"/>
      <c r="AH85" s="303"/>
      <c r="AI85" s="303"/>
      <c r="AJ85" s="303"/>
      <c r="AK85" s="303"/>
      <c r="AL85" s="307"/>
      <c r="AM85" s="88"/>
      <c r="AN85" s="88"/>
      <c r="AO85" s="88"/>
      <c r="AP85" s="88"/>
      <c r="AQ85" s="88"/>
      <c r="AR85" s="88"/>
      <c r="AS85" s="88"/>
      <c r="AT85" s="88"/>
    </row>
    <row r="86" spans="1:46">
      <c r="A86" s="135" t="s">
        <v>397</v>
      </c>
      <c r="B86" s="68" t="s">
        <v>152</v>
      </c>
      <c r="C86" s="169">
        <v>1.4381913799999999</v>
      </c>
      <c r="D86" s="169">
        <v>0</v>
      </c>
      <c r="E86" s="169">
        <v>12.42555952</v>
      </c>
      <c r="F86" s="169">
        <v>12.41366386</v>
      </c>
      <c r="G86" s="169">
        <v>1.1895660000000001E-2</v>
      </c>
      <c r="H86" s="169">
        <v>0</v>
      </c>
      <c r="I86" s="169">
        <v>0</v>
      </c>
      <c r="J86" s="169">
        <v>0</v>
      </c>
      <c r="K86" s="169">
        <v>0</v>
      </c>
      <c r="L86" s="169">
        <v>0</v>
      </c>
      <c r="M86" s="169">
        <v>0</v>
      </c>
      <c r="N86" s="169">
        <v>0</v>
      </c>
      <c r="O86" s="169">
        <v>6.1395699999999996E-3</v>
      </c>
      <c r="P86" s="169">
        <v>2.58545E-3</v>
      </c>
      <c r="Q86" s="169">
        <v>13.872475919999998</v>
      </c>
      <c r="R86" s="169">
        <v>13.83076189</v>
      </c>
      <c r="S86" s="185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3"/>
      <c r="AH86" s="303"/>
      <c r="AI86" s="303"/>
      <c r="AJ86" s="303"/>
      <c r="AK86" s="303"/>
      <c r="AL86" s="307"/>
      <c r="AM86" s="88"/>
      <c r="AN86" s="88"/>
      <c r="AO86" s="88"/>
      <c r="AP86" s="88"/>
      <c r="AQ86" s="88"/>
      <c r="AR86" s="88"/>
      <c r="AS86" s="88"/>
      <c r="AT86" s="88"/>
    </row>
    <row r="87" spans="1:46" s="166" customFormat="1">
      <c r="A87" s="135" t="s">
        <v>180</v>
      </c>
      <c r="B87" s="260" t="s">
        <v>152</v>
      </c>
      <c r="C87" s="169">
        <v>2.9129461400000003</v>
      </c>
      <c r="D87" s="169">
        <v>0</v>
      </c>
      <c r="E87" s="169">
        <v>24.412694769999998</v>
      </c>
      <c r="F87" s="169">
        <v>19.632671469999998</v>
      </c>
      <c r="G87" s="169">
        <v>0</v>
      </c>
      <c r="H87" s="169">
        <v>4.7800233000000008</v>
      </c>
      <c r="I87" s="169">
        <v>0</v>
      </c>
      <c r="J87" s="169">
        <v>0</v>
      </c>
      <c r="K87" s="169">
        <v>0</v>
      </c>
      <c r="L87" s="169">
        <v>0</v>
      </c>
      <c r="M87" s="169">
        <v>0</v>
      </c>
      <c r="N87" s="169">
        <v>0</v>
      </c>
      <c r="O87" s="169">
        <v>1.359316E-2</v>
      </c>
      <c r="P87" s="169">
        <v>3.54302E-3</v>
      </c>
      <c r="Q87" s="169">
        <v>27.342777089999998</v>
      </c>
      <c r="R87" s="169">
        <v>27.279073029999992</v>
      </c>
      <c r="S87" s="185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3"/>
      <c r="AH87" s="303"/>
      <c r="AI87" s="303"/>
      <c r="AJ87" s="303"/>
      <c r="AK87" s="303"/>
      <c r="AL87" s="307"/>
      <c r="AM87" s="303"/>
      <c r="AN87" s="303"/>
      <c r="AO87" s="303"/>
      <c r="AP87" s="303"/>
      <c r="AQ87" s="303"/>
      <c r="AR87" s="303"/>
      <c r="AS87" s="303"/>
      <c r="AT87" s="303"/>
    </row>
    <row r="88" spans="1:46">
      <c r="A88" s="93" t="s">
        <v>303</v>
      </c>
      <c r="B88" s="68" t="s">
        <v>152</v>
      </c>
      <c r="C88" s="169">
        <v>5.4025128999999996</v>
      </c>
      <c r="D88" s="169">
        <v>0</v>
      </c>
      <c r="E88" s="169">
        <v>54.276527000000002</v>
      </c>
      <c r="F88" s="169">
        <v>3.06394433</v>
      </c>
      <c r="G88" s="169">
        <v>0</v>
      </c>
      <c r="H88" s="169">
        <v>51.212582670000003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69">
        <v>0.12298063000000001</v>
      </c>
      <c r="P88" s="169">
        <v>2.0109099999999999E-3</v>
      </c>
      <c r="Q88" s="169">
        <v>59.804031439999996</v>
      </c>
      <c r="R88" s="169">
        <v>59.69642589</v>
      </c>
      <c r="S88" s="185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3"/>
      <c r="AH88" s="303"/>
      <c r="AI88" s="303"/>
      <c r="AJ88" s="303"/>
      <c r="AK88" s="303"/>
      <c r="AL88" s="307"/>
      <c r="AM88" s="88"/>
      <c r="AN88" s="88"/>
      <c r="AO88" s="88"/>
      <c r="AP88" s="88"/>
      <c r="AQ88" s="88"/>
      <c r="AR88" s="88"/>
      <c r="AS88" s="88"/>
      <c r="AT88" s="88"/>
    </row>
    <row r="89" spans="1:46">
      <c r="A89" s="93" t="s">
        <v>181</v>
      </c>
      <c r="B89" s="68" t="s">
        <v>152</v>
      </c>
      <c r="C89" s="169">
        <v>13.359969550000001</v>
      </c>
      <c r="D89" s="169">
        <v>0</v>
      </c>
      <c r="E89" s="169">
        <v>126.18328016999999</v>
      </c>
      <c r="F89" s="169">
        <v>10.259375260000004</v>
      </c>
      <c r="G89" s="169">
        <v>0</v>
      </c>
      <c r="H89" s="169">
        <v>115.92390490999998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69">
        <v>0</v>
      </c>
      <c r="O89" s="169">
        <v>0</v>
      </c>
      <c r="P89" s="169">
        <v>3.2031799999999999E-3</v>
      </c>
      <c r="Q89" s="169">
        <v>139.54645290000002</v>
      </c>
      <c r="R89" s="169">
        <v>139.45507565</v>
      </c>
      <c r="S89" s="185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3"/>
      <c r="AH89" s="303"/>
      <c r="AI89" s="303"/>
      <c r="AJ89" s="303"/>
      <c r="AK89" s="303"/>
      <c r="AL89" s="307"/>
      <c r="AM89" s="88"/>
      <c r="AN89" s="88"/>
      <c r="AO89" s="88"/>
      <c r="AP89" s="88"/>
      <c r="AQ89" s="88"/>
      <c r="AR89" s="88"/>
      <c r="AS89" s="88"/>
      <c r="AT89" s="88"/>
    </row>
    <row r="90" spans="1:46">
      <c r="A90" s="93" t="s">
        <v>182</v>
      </c>
      <c r="B90" s="68" t="s">
        <v>152</v>
      </c>
      <c r="C90" s="169">
        <v>2.03083656</v>
      </c>
      <c r="D90" s="169">
        <v>0</v>
      </c>
      <c r="E90" s="169">
        <v>11.367257950000001</v>
      </c>
      <c r="F90" s="169">
        <v>11.367257950000001</v>
      </c>
      <c r="G90" s="169">
        <v>0</v>
      </c>
      <c r="H90" s="169">
        <v>0</v>
      </c>
      <c r="I90" s="169">
        <v>0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69">
        <v>1.0918249999999999E-2</v>
      </c>
      <c r="P90" s="169">
        <v>3.54302E-3</v>
      </c>
      <c r="Q90" s="169">
        <v>13.412555780000002</v>
      </c>
      <c r="R90" s="169">
        <v>13.382256439999997</v>
      </c>
      <c r="S90" s="185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3"/>
      <c r="AH90" s="303"/>
      <c r="AI90" s="303"/>
      <c r="AJ90" s="303"/>
      <c r="AK90" s="303"/>
      <c r="AL90" s="307"/>
      <c r="AM90" s="88"/>
      <c r="AN90" s="88"/>
      <c r="AO90" s="88"/>
      <c r="AP90" s="88"/>
      <c r="AQ90" s="88"/>
      <c r="AR90" s="88"/>
      <c r="AS90" s="88"/>
      <c r="AT90" s="88"/>
    </row>
    <row r="91" spans="1:46">
      <c r="A91" s="135" t="s">
        <v>296</v>
      </c>
      <c r="B91" s="68" t="s">
        <v>156</v>
      </c>
      <c r="C91" s="169">
        <v>3.0671119999999998</v>
      </c>
      <c r="D91" s="169">
        <v>0</v>
      </c>
      <c r="E91" s="169">
        <v>2.1455799999999998</v>
      </c>
      <c r="F91" s="169">
        <v>0</v>
      </c>
      <c r="G91" s="169">
        <v>0</v>
      </c>
      <c r="H91" s="169">
        <v>0</v>
      </c>
      <c r="I91" s="169">
        <v>2.1455799999999998</v>
      </c>
      <c r="J91" s="169">
        <v>0</v>
      </c>
      <c r="K91" s="169">
        <v>0</v>
      </c>
      <c r="L91" s="169">
        <v>0</v>
      </c>
      <c r="M91" s="169">
        <v>0</v>
      </c>
      <c r="N91" s="169">
        <v>0</v>
      </c>
      <c r="O91" s="169">
        <v>0</v>
      </c>
      <c r="P91" s="169">
        <v>0</v>
      </c>
      <c r="Q91" s="169">
        <v>5.2126919999999997</v>
      </c>
      <c r="R91" s="169">
        <v>5.1952699999999998</v>
      </c>
      <c r="S91" s="185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3"/>
      <c r="AH91" s="303"/>
      <c r="AI91" s="303"/>
      <c r="AJ91" s="303"/>
      <c r="AK91" s="303"/>
      <c r="AL91" s="307"/>
      <c r="AM91" s="88"/>
      <c r="AN91" s="88"/>
      <c r="AO91" s="88"/>
      <c r="AP91" s="88"/>
      <c r="AQ91" s="88"/>
      <c r="AR91" s="88"/>
      <c r="AS91" s="88"/>
      <c r="AT91" s="88"/>
    </row>
    <row r="92" spans="1:46">
      <c r="A92" s="93" t="s">
        <v>398</v>
      </c>
      <c r="B92" s="68" t="s">
        <v>156</v>
      </c>
      <c r="C92" s="169">
        <v>3.2635109999999998</v>
      </c>
      <c r="D92" s="169">
        <v>0</v>
      </c>
      <c r="E92" s="169">
        <v>2.3531499999999999</v>
      </c>
      <c r="F92" s="169">
        <v>0</v>
      </c>
      <c r="G92" s="169">
        <v>0</v>
      </c>
      <c r="H92" s="169">
        <v>2.3531499999999999</v>
      </c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0</v>
      </c>
      <c r="O92" s="169">
        <v>0</v>
      </c>
      <c r="P92" s="169">
        <v>0</v>
      </c>
      <c r="Q92" s="169">
        <v>5.6166609999999997</v>
      </c>
      <c r="R92" s="169">
        <v>5.6031250000000004</v>
      </c>
      <c r="S92" s="185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3"/>
      <c r="AH92" s="303"/>
      <c r="AI92" s="303"/>
      <c r="AJ92" s="303"/>
      <c r="AK92" s="303"/>
      <c r="AL92" s="307"/>
      <c r="AM92" s="88"/>
      <c r="AN92" s="88"/>
      <c r="AO92" s="88"/>
      <c r="AP92" s="88"/>
      <c r="AQ92" s="88"/>
      <c r="AR92" s="88"/>
      <c r="AS92" s="88"/>
      <c r="AT92" s="88"/>
    </row>
    <row r="93" spans="1:46">
      <c r="A93" s="93" t="s">
        <v>185</v>
      </c>
      <c r="B93" s="68" t="s">
        <v>154</v>
      </c>
      <c r="C93" s="169">
        <v>0.31184083000000001</v>
      </c>
      <c r="D93" s="169">
        <v>0</v>
      </c>
      <c r="E93" s="169">
        <v>1.21502713</v>
      </c>
      <c r="F93" s="169">
        <v>1.21502713</v>
      </c>
      <c r="G93" s="169">
        <v>0</v>
      </c>
      <c r="H93" s="169">
        <v>0</v>
      </c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2.8083000000000001E-3</v>
      </c>
      <c r="P93" s="169">
        <v>0</v>
      </c>
      <c r="Q93" s="169">
        <v>1.52967626</v>
      </c>
      <c r="R93" s="169">
        <v>1.5254868099999999</v>
      </c>
      <c r="S93" s="185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3"/>
      <c r="AH93" s="303"/>
      <c r="AI93" s="303"/>
      <c r="AJ93" s="303"/>
      <c r="AK93" s="303"/>
      <c r="AL93" s="307"/>
      <c r="AM93" s="88"/>
      <c r="AN93" s="88"/>
      <c r="AO93" s="88"/>
      <c r="AP93" s="88"/>
      <c r="AQ93" s="88"/>
      <c r="AR93" s="88"/>
      <c r="AS93" s="88"/>
      <c r="AT93" s="88"/>
    </row>
    <row r="94" spans="1:46">
      <c r="A94" s="93" t="s">
        <v>186</v>
      </c>
      <c r="B94" s="68" t="s">
        <v>154</v>
      </c>
      <c r="C94" s="169">
        <v>0.6840839299999999</v>
      </c>
      <c r="D94" s="169">
        <v>0</v>
      </c>
      <c r="E94" s="169">
        <v>0.36815033000000003</v>
      </c>
      <c r="F94" s="169">
        <v>0.17544193999999999</v>
      </c>
      <c r="G94" s="169">
        <v>0</v>
      </c>
      <c r="H94" s="169">
        <v>0.19270839000000001</v>
      </c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3.0084199999999999E-3</v>
      </c>
      <c r="P94" s="169">
        <v>0</v>
      </c>
      <c r="Q94" s="169">
        <v>1.0552426799999999</v>
      </c>
      <c r="R94" s="169">
        <v>1.0536699199999999</v>
      </c>
      <c r="S94" s="185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3"/>
      <c r="AH94" s="303"/>
      <c r="AI94" s="303"/>
      <c r="AJ94" s="303"/>
      <c r="AK94" s="303"/>
      <c r="AL94" s="307"/>
      <c r="AM94" s="88"/>
      <c r="AN94" s="88"/>
      <c r="AO94" s="88"/>
      <c r="AP94" s="88"/>
      <c r="AQ94" s="88"/>
      <c r="AR94" s="88"/>
      <c r="AS94" s="88"/>
      <c r="AT94" s="88"/>
    </row>
    <row r="95" spans="1:46">
      <c r="A95" s="93" t="s">
        <v>187</v>
      </c>
      <c r="B95" s="68" t="s">
        <v>154</v>
      </c>
      <c r="C95" s="169">
        <v>0.56126405000000001</v>
      </c>
      <c r="D95" s="169">
        <v>0</v>
      </c>
      <c r="E95" s="169">
        <v>0.82365071999999995</v>
      </c>
      <c r="F95" s="169">
        <v>0.63094231000000001</v>
      </c>
      <c r="G95" s="169">
        <v>0</v>
      </c>
      <c r="H95" s="169">
        <v>0.19270840999999997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4.2893099999999993E-3</v>
      </c>
      <c r="P95" s="169">
        <v>0</v>
      </c>
      <c r="Q95" s="169">
        <v>1.3892040800000001</v>
      </c>
      <c r="R95" s="169">
        <v>1.3859568999999998</v>
      </c>
      <c r="S95" s="185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3"/>
      <c r="AH95" s="303"/>
      <c r="AI95" s="303"/>
      <c r="AJ95" s="303"/>
      <c r="AK95" s="303"/>
      <c r="AL95" s="307"/>
      <c r="AM95" s="88"/>
      <c r="AN95" s="88"/>
      <c r="AO95" s="88"/>
      <c r="AP95" s="88"/>
      <c r="AQ95" s="88"/>
      <c r="AR95" s="88"/>
      <c r="AS95" s="88"/>
      <c r="AT95" s="88"/>
    </row>
    <row r="96" spans="1:46">
      <c r="A96" s="93" t="s">
        <v>399</v>
      </c>
      <c r="B96" s="68" t="s">
        <v>319</v>
      </c>
      <c r="C96" s="169">
        <v>1.8946559999999998E-2</v>
      </c>
      <c r="D96" s="169">
        <v>0</v>
      </c>
      <c r="E96" s="169">
        <v>4.8998886700000002</v>
      </c>
      <c r="F96" s="169">
        <v>4.5747135999999999</v>
      </c>
      <c r="G96" s="169">
        <v>0</v>
      </c>
      <c r="H96" s="169">
        <v>0.30561187000000001</v>
      </c>
      <c r="I96" s="169">
        <v>0</v>
      </c>
      <c r="J96" s="169">
        <v>0</v>
      </c>
      <c r="K96" s="169">
        <v>1.9563199999999999E-2</v>
      </c>
      <c r="L96" s="169">
        <v>0</v>
      </c>
      <c r="M96" s="169">
        <v>0</v>
      </c>
      <c r="N96" s="169">
        <v>0</v>
      </c>
      <c r="O96" s="169">
        <v>9.1439030000000004E-2</v>
      </c>
      <c r="P96" s="169">
        <v>0</v>
      </c>
      <c r="Q96" s="169">
        <v>5.0102742600000001</v>
      </c>
      <c r="R96" s="169">
        <v>5.0052941600000009</v>
      </c>
      <c r="S96" s="185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3"/>
      <c r="AH96" s="303"/>
      <c r="AI96" s="303"/>
      <c r="AJ96" s="303"/>
      <c r="AK96" s="303"/>
      <c r="AL96" s="307"/>
      <c r="AM96" s="88"/>
      <c r="AN96" s="88"/>
      <c r="AO96" s="88"/>
      <c r="AP96" s="88"/>
      <c r="AQ96" s="88"/>
      <c r="AR96" s="88"/>
      <c r="AS96" s="88"/>
      <c r="AT96" s="88"/>
    </row>
    <row r="97" spans="1:46">
      <c r="A97" s="93" t="s">
        <v>400</v>
      </c>
      <c r="B97" s="68" t="s">
        <v>155</v>
      </c>
      <c r="C97" s="169">
        <v>0.13444183000000001</v>
      </c>
      <c r="D97" s="169">
        <v>0</v>
      </c>
      <c r="E97" s="169">
        <v>60.636253520000004</v>
      </c>
      <c r="F97" s="169">
        <v>44.027252109999999</v>
      </c>
      <c r="G97" s="169">
        <v>0</v>
      </c>
      <c r="H97" s="169">
        <v>10.766235930000001</v>
      </c>
      <c r="I97" s="169">
        <v>0.99625609999999998</v>
      </c>
      <c r="J97" s="169">
        <v>0</v>
      </c>
      <c r="K97" s="169">
        <v>3.8081010900000005</v>
      </c>
      <c r="L97" s="169">
        <v>0</v>
      </c>
      <c r="M97" s="169">
        <v>1.03840829</v>
      </c>
      <c r="N97" s="169">
        <v>0</v>
      </c>
      <c r="O97" s="169">
        <v>0.43194522000000002</v>
      </c>
      <c r="P97" s="169">
        <v>0</v>
      </c>
      <c r="Q97" s="169">
        <v>61.20264057</v>
      </c>
      <c r="R97" s="169">
        <v>60.221951939999997</v>
      </c>
      <c r="S97" s="185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3"/>
      <c r="AH97" s="303"/>
      <c r="AI97" s="303"/>
      <c r="AJ97" s="303"/>
      <c r="AK97" s="303"/>
      <c r="AL97" s="307"/>
      <c r="AM97" s="88"/>
      <c r="AN97" s="88"/>
      <c r="AO97" s="88"/>
      <c r="AP97" s="88"/>
      <c r="AQ97" s="88"/>
      <c r="AR97" s="88"/>
      <c r="AS97" s="88"/>
      <c r="AT97" s="88"/>
    </row>
    <row r="98" spans="1:46" s="232" customFormat="1">
      <c r="A98" s="233" t="s">
        <v>401</v>
      </c>
      <c r="B98" s="238" t="s">
        <v>320</v>
      </c>
      <c r="C98" s="169">
        <v>0.38194834000000005</v>
      </c>
      <c r="D98" s="169">
        <v>0</v>
      </c>
      <c r="E98" s="169">
        <v>27.704884300000003</v>
      </c>
      <c r="F98" s="169">
        <v>19.538342119999999</v>
      </c>
      <c r="G98" s="169">
        <v>0</v>
      </c>
      <c r="H98" s="169">
        <v>6.9063089</v>
      </c>
      <c r="I98" s="169">
        <v>8.3299999999999999E-2</v>
      </c>
      <c r="J98" s="169">
        <v>0</v>
      </c>
      <c r="K98" s="169">
        <v>1.1769332800000001</v>
      </c>
      <c r="L98" s="169">
        <v>0</v>
      </c>
      <c r="M98" s="169">
        <v>0</v>
      </c>
      <c r="N98" s="169">
        <v>0</v>
      </c>
      <c r="O98" s="169">
        <v>0.79721982999999996</v>
      </c>
      <c r="P98" s="169">
        <v>0</v>
      </c>
      <c r="Q98" s="169">
        <v>28.884052470000004</v>
      </c>
      <c r="R98" s="169">
        <v>28.835028879999999</v>
      </c>
      <c r="S98" s="185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  <c r="AE98" s="302"/>
      <c r="AF98" s="302"/>
      <c r="AG98" s="303"/>
      <c r="AH98" s="303"/>
      <c r="AI98" s="303"/>
      <c r="AJ98" s="303"/>
      <c r="AK98" s="303"/>
      <c r="AL98" s="307"/>
      <c r="AM98" s="235"/>
      <c r="AN98" s="235"/>
      <c r="AO98" s="235"/>
      <c r="AP98" s="235"/>
      <c r="AQ98" s="235"/>
      <c r="AR98" s="235"/>
      <c r="AS98" s="235"/>
      <c r="AT98" s="235"/>
    </row>
    <row r="99" spans="1:46">
      <c r="A99" s="93" t="s">
        <v>402</v>
      </c>
      <c r="B99" s="68" t="s">
        <v>319</v>
      </c>
      <c r="C99" s="169">
        <v>0.59968737999999999</v>
      </c>
      <c r="D99" s="169">
        <v>0</v>
      </c>
      <c r="E99" s="169">
        <v>44.680826039999999</v>
      </c>
      <c r="F99" s="169">
        <v>41.330105380000006</v>
      </c>
      <c r="G99" s="169">
        <v>0</v>
      </c>
      <c r="H99" s="169">
        <v>1.4373154099999998</v>
      </c>
      <c r="I99" s="169">
        <v>0</v>
      </c>
      <c r="J99" s="169">
        <v>0</v>
      </c>
      <c r="K99" s="169">
        <v>1.9134052500000001</v>
      </c>
      <c r="L99" s="169">
        <v>0</v>
      </c>
      <c r="M99" s="169">
        <v>0</v>
      </c>
      <c r="N99" s="169">
        <v>0</v>
      </c>
      <c r="O99" s="169">
        <v>0.25623802000000001</v>
      </c>
      <c r="P99" s="169">
        <v>0</v>
      </c>
      <c r="Q99" s="169">
        <v>45.536751440000003</v>
      </c>
      <c r="R99" s="169">
        <v>45.428160219999988</v>
      </c>
      <c r="S99" s="185"/>
      <c r="T99" s="302"/>
      <c r="U99" s="302"/>
      <c r="V99" s="302"/>
      <c r="W99" s="302"/>
      <c r="X99" s="302"/>
      <c r="Y99" s="302"/>
      <c r="Z99" s="302"/>
      <c r="AA99" s="302"/>
      <c r="AB99" s="302"/>
      <c r="AC99" s="302"/>
      <c r="AD99" s="302"/>
      <c r="AE99" s="302"/>
      <c r="AF99" s="302"/>
      <c r="AG99" s="303"/>
      <c r="AH99" s="303"/>
      <c r="AI99" s="303"/>
      <c r="AJ99" s="303"/>
      <c r="AK99" s="303"/>
      <c r="AL99" s="307"/>
      <c r="AM99" s="88"/>
      <c r="AN99" s="88"/>
      <c r="AO99" s="88"/>
      <c r="AP99" s="88"/>
      <c r="AQ99" s="88"/>
      <c r="AR99" s="88"/>
      <c r="AS99" s="88"/>
      <c r="AT99" s="88"/>
    </row>
    <row r="100" spans="1:46">
      <c r="A100" s="93" t="s">
        <v>403</v>
      </c>
      <c r="B100" s="68" t="s">
        <v>320</v>
      </c>
      <c r="C100" s="169">
        <v>0.36135142999999997</v>
      </c>
      <c r="D100" s="169">
        <v>0</v>
      </c>
      <c r="E100" s="169">
        <v>38.057303420000004</v>
      </c>
      <c r="F100" s="169">
        <v>28.826515130000001</v>
      </c>
      <c r="G100" s="169">
        <v>0</v>
      </c>
      <c r="H100" s="169">
        <v>7.0152018700000003</v>
      </c>
      <c r="I100" s="169">
        <v>7.5445999999999999E-2</v>
      </c>
      <c r="J100" s="169">
        <v>0</v>
      </c>
      <c r="K100" s="169">
        <v>2.1401404199999998</v>
      </c>
      <c r="L100" s="169">
        <v>0</v>
      </c>
      <c r="M100" s="169">
        <v>0</v>
      </c>
      <c r="N100" s="169">
        <v>0</v>
      </c>
      <c r="O100" s="169">
        <v>0.80121184000000001</v>
      </c>
      <c r="P100" s="169">
        <v>0</v>
      </c>
      <c r="Q100" s="169">
        <v>39.219866690000003</v>
      </c>
      <c r="R100" s="169">
        <v>39.131179739999993</v>
      </c>
      <c r="S100" s="185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3"/>
      <c r="AH100" s="303"/>
      <c r="AI100" s="303"/>
      <c r="AJ100" s="303"/>
      <c r="AK100" s="303"/>
      <c r="AL100" s="307"/>
      <c r="AM100" s="88"/>
      <c r="AN100" s="88"/>
      <c r="AO100" s="88"/>
      <c r="AP100" s="88"/>
      <c r="AQ100" s="88"/>
      <c r="AR100" s="88"/>
      <c r="AS100" s="88"/>
      <c r="AT100" s="88"/>
    </row>
    <row r="101" spans="1:46">
      <c r="A101" s="93" t="s">
        <v>188</v>
      </c>
      <c r="B101" s="68" t="s">
        <v>154</v>
      </c>
      <c r="C101" s="169">
        <v>0.2512972</v>
      </c>
      <c r="D101" s="169">
        <v>0</v>
      </c>
      <c r="E101" s="169">
        <v>0.56553430000000005</v>
      </c>
      <c r="F101" s="169">
        <v>0.56553430000000005</v>
      </c>
      <c r="G101" s="169">
        <v>0</v>
      </c>
      <c r="H101" s="169">
        <v>0</v>
      </c>
      <c r="I101" s="169">
        <v>0</v>
      </c>
      <c r="J101" s="169">
        <v>0</v>
      </c>
      <c r="K101" s="169">
        <v>0</v>
      </c>
      <c r="L101" s="169">
        <v>0</v>
      </c>
      <c r="M101" s="169">
        <v>0</v>
      </c>
      <c r="N101" s="169">
        <v>0</v>
      </c>
      <c r="O101" s="169">
        <v>1.24321E-3</v>
      </c>
      <c r="P101" s="169">
        <v>0</v>
      </c>
      <c r="Q101" s="169">
        <v>0.81807470999999998</v>
      </c>
      <c r="R101" s="169">
        <v>0.81617914999999985</v>
      </c>
      <c r="S101" s="185"/>
      <c r="T101" s="302"/>
      <c r="U101" s="302"/>
      <c r="V101" s="302"/>
      <c r="W101" s="302"/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03"/>
      <c r="AH101" s="303"/>
      <c r="AI101" s="303"/>
      <c r="AJ101" s="303"/>
      <c r="AK101" s="303"/>
      <c r="AL101" s="307"/>
      <c r="AM101" s="88"/>
      <c r="AN101" s="88"/>
      <c r="AO101" s="88"/>
      <c r="AP101" s="88"/>
      <c r="AQ101" s="88"/>
      <c r="AR101" s="88"/>
      <c r="AS101" s="88"/>
      <c r="AT101" s="88"/>
    </row>
    <row r="102" spans="1:46">
      <c r="A102" s="93" t="s">
        <v>404</v>
      </c>
      <c r="B102" s="68" t="s">
        <v>298</v>
      </c>
      <c r="C102" s="169">
        <v>0.31526964000000002</v>
      </c>
      <c r="D102" s="169">
        <v>0</v>
      </c>
      <c r="E102" s="169">
        <v>5.4020416500000001</v>
      </c>
      <c r="F102" s="169">
        <v>0</v>
      </c>
      <c r="G102" s="169">
        <v>0</v>
      </c>
      <c r="H102" s="169">
        <v>0</v>
      </c>
      <c r="I102" s="169">
        <v>0</v>
      </c>
      <c r="J102" s="169">
        <v>0</v>
      </c>
      <c r="K102" s="169">
        <v>5.4020416500000001</v>
      </c>
      <c r="L102" s="169">
        <v>0</v>
      </c>
      <c r="M102" s="169">
        <v>0</v>
      </c>
      <c r="N102" s="169">
        <v>0</v>
      </c>
      <c r="O102" s="169">
        <v>4.1368500000000001E-3</v>
      </c>
      <c r="P102" s="169">
        <v>0</v>
      </c>
      <c r="Q102" s="169">
        <v>5.7214481399999997</v>
      </c>
      <c r="R102" s="169">
        <v>5.7090869599999996</v>
      </c>
      <c r="S102" s="185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307"/>
      <c r="AM102" s="88"/>
      <c r="AN102" s="88"/>
      <c r="AO102" s="88"/>
      <c r="AP102" s="88"/>
      <c r="AQ102" s="88"/>
      <c r="AR102" s="88"/>
      <c r="AS102" s="88"/>
      <c r="AT102" s="88"/>
    </row>
    <row r="103" spans="1:46">
      <c r="A103" s="135" t="s">
        <v>405</v>
      </c>
      <c r="B103" s="68" t="s">
        <v>298</v>
      </c>
      <c r="C103" s="169">
        <v>0.76706814000000001</v>
      </c>
      <c r="D103" s="169">
        <v>0</v>
      </c>
      <c r="E103" s="169">
        <v>39.208085670000003</v>
      </c>
      <c r="F103" s="169">
        <v>0</v>
      </c>
      <c r="G103" s="169">
        <v>0</v>
      </c>
      <c r="H103" s="169">
        <v>0</v>
      </c>
      <c r="I103" s="169">
        <v>0</v>
      </c>
      <c r="J103" s="169">
        <v>0</v>
      </c>
      <c r="K103" s="169">
        <v>39.208085670000003</v>
      </c>
      <c r="L103" s="169">
        <v>0</v>
      </c>
      <c r="M103" s="169">
        <v>0</v>
      </c>
      <c r="N103" s="169">
        <v>0</v>
      </c>
      <c r="O103" s="169">
        <v>8.1027729999999992E-2</v>
      </c>
      <c r="P103" s="169">
        <v>0</v>
      </c>
      <c r="Q103" s="169">
        <v>40.056181539999997</v>
      </c>
      <c r="R103" s="169">
        <v>39.991772709999999</v>
      </c>
      <c r="S103" s="185"/>
      <c r="T103" s="302"/>
      <c r="U103" s="302"/>
      <c r="V103" s="302"/>
      <c r="W103" s="302"/>
      <c r="X103" s="302"/>
      <c r="Y103" s="302"/>
      <c r="Z103" s="302"/>
      <c r="AA103" s="302"/>
      <c r="AB103" s="302"/>
      <c r="AC103" s="302"/>
      <c r="AD103" s="302"/>
      <c r="AE103" s="302"/>
      <c r="AF103" s="302"/>
      <c r="AG103" s="303"/>
      <c r="AH103" s="303"/>
      <c r="AI103" s="303"/>
      <c r="AJ103" s="303"/>
      <c r="AK103" s="303"/>
      <c r="AL103" s="307"/>
      <c r="AM103" s="88"/>
      <c r="AN103" s="88"/>
      <c r="AO103" s="88"/>
      <c r="AP103" s="88"/>
      <c r="AQ103" s="88"/>
      <c r="AR103" s="88"/>
      <c r="AS103" s="88"/>
      <c r="AT103" s="88"/>
    </row>
    <row r="104" spans="1:46">
      <c r="A104" s="135" t="s">
        <v>406</v>
      </c>
      <c r="B104" s="68" t="s">
        <v>298</v>
      </c>
      <c r="C104" s="169">
        <v>0.18133144000000001</v>
      </c>
      <c r="D104" s="169">
        <v>0</v>
      </c>
      <c r="E104" s="169">
        <v>3.6094900299999999</v>
      </c>
      <c r="F104" s="169">
        <v>0</v>
      </c>
      <c r="G104" s="169">
        <v>0</v>
      </c>
      <c r="H104" s="169">
        <v>0</v>
      </c>
      <c r="I104" s="169">
        <v>0</v>
      </c>
      <c r="J104" s="169">
        <v>0</v>
      </c>
      <c r="K104" s="169">
        <v>3.6094900299999999</v>
      </c>
      <c r="L104" s="169">
        <v>0</v>
      </c>
      <c r="M104" s="169">
        <v>0</v>
      </c>
      <c r="N104" s="169">
        <v>0</v>
      </c>
      <c r="O104" s="169">
        <v>7.2230799999999998E-3</v>
      </c>
      <c r="P104" s="169">
        <v>0</v>
      </c>
      <c r="Q104" s="169">
        <v>3.7980445499999997</v>
      </c>
      <c r="R104" s="169">
        <v>3.7891308299999995</v>
      </c>
      <c r="S104" s="185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2"/>
      <c r="AE104" s="302"/>
      <c r="AF104" s="302"/>
      <c r="AG104" s="303"/>
      <c r="AH104" s="303"/>
      <c r="AI104" s="303"/>
      <c r="AJ104" s="303"/>
      <c r="AK104" s="303"/>
      <c r="AL104" s="307"/>
      <c r="AM104" s="88"/>
      <c r="AN104" s="88"/>
      <c r="AO104" s="88"/>
      <c r="AP104" s="88"/>
      <c r="AQ104" s="88"/>
      <c r="AR104" s="88"/>
      <c r="AS104" s="88"/>
      <c r="AT104" s="88"/>
    </row>
    <row r="105" spans="1:46">
      <c r="A105" s="93" t="s">
        <v>407</v>
      </c>
      <c r="B105" s="68" t="s">
        <v>298</v>
      </c>
      <c r="C105" s="169">
        <v>1.3912723899999999</v>
      </c>
      <c r="D105" s="169">
        <v>0</v>
      </c>
      <c r="E105" s="169">
        <v>25.604579229999999</v>
      </c>
      <c r="F105" s="169">
        <v>0</v>
      </c>
      <c r="G105" s="169">
        <v>0</v>
      </c>
      <c r="H105" s="169">
        <v>0</v>
      </c>
      <c r="I105" s="169">
        <v>0</v>
      </c>
      <c r="J105" s="169">
        <v>0</v>
      </c>
      <c r="K105" s="169">
        <v>25.604579229999999</v>
      </c>
      <c r="L105" s="169">
        <v>0</v>
      </c>
      <c r="M105" s="169">
        <v>0</v>
      </c>
      <c r="N105" s="169">
        <v>0</v>
      </c>
      <c r="O105" s="169">
        <v>5.1003140000000002E-2</v>
      </c>
      <c r="P105" s="169">
        <v>0</v>
      </c>
      <c r="Q105" s="169">
        <v>27.046854760000002</v>
      </c>
      <c r="R105" s="169">
        <v>27.000303180000003</v>
      </c>
      <c r="S105" s="185"/>
      <c r="T105" s="302"/>
      <c r="U105" s="302"/>
      <c r="V105" s="302"/>
      <c r="W105" s="302"/>
      <c r="X105" s="302"/>
      <c r="Y105" s="302"/>
      <c r="Z105" s="302"/>
      <c r="AA105" s="302"/>
      <c r="AB105" s="302"/>
      <c r="AC105" s="302"/>
      <c r="AD105" s="302"/>
      <c r="AE105" s="302"/>
      <c r="AF105" s="302"/>
      <c r="AG105" s="303"/>
      <c r="AH105" s="303"/>
      <c r="AI105" s="303"/>
      <c r="AJ105" s="303"/>
      <c r="AK105" s="303"/>
      <c r="AL105" s="307"/>
      <c r="AM105" s="88"/>
      <c r="AN105" s="88"/>
      <c r="AO105" s="88"/>
      <c r="AP105" s="88"/>
      <c r="AQ105" s="88"/>
      <c r="AR105" s="88"/>
      <c r="AS105" s="88"/>
      <c r="AT105" s="88"/>
    </row>
    <row r="106" spans="1:46">
      <c r="A106" s="93" t="s">
        <v>408</v>
      </c>
      <c r="B106" s="68" t="s">
        <v>298</v>
      </c>
      <c r="C106" s="169">
        <v>0.37186558000000003</v>
      </c>
      <c r="D106" s="169">
        <v>0</v>
      </c>
      <c r="E106" s="169">
        <v>7.5150663499999997</v>
      </c>
      <c r="F106" s="169">
        <v>0</v>
      </c>
      <c r="G106" s="169">
        <v>0</v>
      </c>
      <c r="H106" s="169">
        <v>0</v>
      </c>
      <c r="I106" s="169">
        <v>0</v>
      </c>
      <c r="J106" s="169">
        <v>0</v>
      </c>
      <c r="K106" s="169">
        <v>7.5150663499999997</v>
      </c>
      <c r="L106" s="169">
        <v>0</v>
      </c>
      <c r="M106" s="169">
        <v>0</v>
      </c>
      <c r="N106" s="169">
        <v>0</v>
      </c>
      <c r="O106" s="169">
        <v>2.0715130000000002E-2</v>
      </c>
      <c r="P106" s="169">
        <v>7.2000000000000002E-5</v>
      </c>
      <c r="Q106" s="169">
        <v>7.9077190599999998</v>
      </c>
      <c r="R106" s="169">
        <v>7.8874984399999999</v>
      </c>
      <c r="S106" s="185"/>
      <c r="T106" s="302"/>
      <c r="U106" s="302"/>
      <c r="V106" s="302"/>
      <c r="W106" s="302"/>
      <c r="X106" s="302"/>
      <c r="Y106" s="302"/>
      <c r="Z106" s="302"/>
      <c r="AA106" s="302"/>
      <c r="AB106" s="302"/>
      <c r="AC106" s="302"/>
      <c r="AD106" s="302"/>
      <c r="AE106" s="302"/>
      <c r="AF106" s="302"/>
      <c r="AG106" s="303"/>
      <c r="AH106" s="303"/>
      <c r="AI106" s="303"/>
      <c r="AJ106" s="303"/>
      <c r="AK106" s="303"/>
      <c r="AL106" s="307"/>
      <c r="AM106" s="88"/>
      <c r="AN106" s="88"/>
      <c r="AO106" s="88"/>
      <c r="AP106" s="88"/>
      <c r="AQ106" s="88"/>
      <c r="AR106" s="88"/>
      <c r="AS106" s="88"/>
      <c r="AT106" s="88"/>
    </row>
    <row r="107" spans="1:46">
      <c r="A107" s="135" t="s">
        <v>409</v>
      </c>
      <c r="B107" s="68" t="s">
        <v>298</v>
      </c>
      <c r="C107" s="169">
        <v>14.03506838</v>
      </c>
      <c r="D107" s="169">
        <v>11.082214460000001</v>
      </c>
      <c r="E107" s="169">
        <v>115.84338633</v>
      </c>
      <c r="F107" s="169">
        <v>0</v>
      </c>
      <c r="G107" s="169">
        <v>0</v>
      </c>
      <c r="H107" s="169">
        <v>115.84338633</v>
      </c>
      <c r="I107" s="169">
        <v>0</v>
      </c>
      <c r="J107" s="169">
        <v>0</v>
      </c>
      <c r="K107" s="169">
        <v>0</v>
      </c>
      <c r="L107" s="169">
        <v>0</v>
      </c>
      <c r="M107" s="169">
        <v>0</v>
      </c>
      <c r="N107" s="169">
        <v>0</v>
      </c>
      <c r="O107" s="169">
        <v>1.7852884899999999</v>
      </c>
      <c r="P107" s="169">
        <v>0</v>
      </c>
      <c r="Q107" s="169">
        <v>131.6637432</v>
      </c>
      <c r="R107" s="169">
        <v>131.58313672000003</v>
      </c>
      <c r="S107" s="185"/>
      <c r="T107" s="302"/>
      <c r="U107" s="302"/>
      <c r="V107" s="302"/>
      <c r="W107" s="302"/>
      <c r="X107" s="302"/>
      <c r="Y107" s="302"/>
      <c r="Z107" s="302"/>
      <c r="AA107" s="302"/>
      <c r="AB107" s="302"/>
      <c r="AC107" s="302"/>
      <c r="AD107" s="302"/>
      <c r="AE107" s="302"/>
      <c r="AF107" s="302"/>
      <c r="AG107" s="303"/>
      <c r="AH107" s="303"/>
      <c r="AI107" s="303"/>
      <c r="AJ107" s="303"/>
      <c r="AK107" s="303"/>
      <c r="AL107" s="307"/>
      <c r="AM107" s="88"/>
      <c r="AN107" s="88"/>
      <c r="AO107" s="88"/>
      <c r="AP107" s="88"/>
      <c r="AQ107" s="88"/>
      <c r="AR107" s="88"/>
      <c r="AS107" s="88"/>
      <c r="AT107" s="88"/>
    </row>
    <row r="108" spans="1:46">
      <c r="A108" s="93" t="s">
        <v>410</v>
      </c>
      <c r="B108" s="68" t="s">
        <v>144</v>
      </c>
      <c r="C108" s="169">
        <v>0.276611</v>
      </c>
      <c r="D108" s="169">
        <v>0</v>
      </c>
      <c r="E108" s="169">
        <v>3.1975419999999999</v>
      </c>
      <c r="F108" s="169">
        <v>0.67123500000000003</v>
      </c>
      <c r="G108" s="169">
        <v>0</v>
      </c>
      <c r="H108" s="169">
        <v>2.1831990000000001</v>
      </c>
      <c r="I108" s="169">
        <v>0</v>
      </c>
      <c r="J108" s="169">
        <v>0</v>
      </c>
      <c r="K108" s="169">
        <v>0.34310800000000002</v>
      </c>
      <c r="L108" s="169">
        <v>0</v>
      </c>
      <c r="M108" s="169">
        <v>0</v>
      </c>
      <c r="N108" s="169">
        <v>0</v>
      </c>
      <c r="O108" s="169">
        <v>3.0646E-2</v>
      </c>
      <c r="P108" s="169">
        <v>0</v>
      </c>
      <c r="Q108" s="169">
        <v>3.5047990000000002</v>
      </c>
      <c r="R108" s="169">
        <v>3.501668</v>
      </c>
      <c r="S108" s="185"/>
      <c r="T108" s="302"/>
      <c r="U108" s="302"/>
      <c r="V108" s="302"/>
      <c r="W108" s="302"/>
      <c r="X108" s="302"/>
      <c r="Y108" s="302"/>
      <c r="Z108" s="302"/>
      <c r="AA108" s="302"/>
      <c r="AB108" s="302"/>
      <c r="AC108" s="302"/>
      <c r="AD108" s="302"/>
      <c r="AE108" s="302"/>
      <c r="AF108" s="302"/>
      <c r="AG108" s="303"/>
      <c r="AH108" s="303"/>
      <c r="AI108" s="303"/>
      <c r="AJ108" s="303"/>
      <c r="AK108" s="303"/>
      <c r="AL108" s="307"/>
      <c r="AM108" s="88"/>
      <c r="AN108" s="88"/>
      <c r="AO108" s="88"/>
      <c r="AP108" s="88"/>
      <c r="AQ108" s="88"/>
      <c r="AR108" s="88"/>
      <c r="AS108" s="88"/>
      <c r="AT108" s="88"/>
    </row>
    <row r="109" spans="1:46">
      <c r="A109" s="93" t="s">
        <v>411</v>
      </c>
      <c r="B109" s="68" t="s">
        <v>433</v>
      </c>
      <c r="C109" s="169">
        <v>1.0201839699999999</v>
      </c>
      <c r="D109" s="169">
        <v>0</v>
      </c>
      <c r="E109" s="169">
        <v>36.43261425</v>
      </c>
      <c r="F109" s="169">
        <v>18.76192425</v>
      </c>
      <c r="G109" s="169">
        <v>0</v>
      </c>
      <c r="H109" s="169">
        <v>13.730674969999999</v>
      </c>
      <c r="I109" s="169">
        <v>0.51264500000000002</v>
      </c>
      <c r="J109" s="169">
        <v>0</v>
      </c>
      <c r="K109" s="169">
        <v>3.4273700299999996</v>
      </c>
      <c r="L109" s="169">
        <v>0</v>
      </c>
      <c r="M109" s="169">
        <v>0</v>
      </c>
      <c r="N109" s="169">
        <v>0</v>
      </c>
      <c r="O109" s="169">
        <v>0.27321804000000005</v>
      </c>
      <c r="P109" s="169">
        <v>0</v>
      </c>
      <c r="Q109" s="169">
        <v>37.726016259999994</v>
      </c>
      <c r="R109" s="169">
        <v>37.648368349999998</v>
      </c>
      <c r="S109" s="185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307"/>
      <c r="AM109" s="88"/>
      <c r="AN109" s="88"/>
      <c r="AO109" s="88"/>
      <c r="AP109" s="88"/>
      <c r="AQ109" s="88"/>
      <c r="AR109" s="88"/>
      <c r="AS109" s="88"/>
      <c r="AT109" s="88"/>
    </row>
    <row r="110" spans="1:46">
      <c r="A110" s="93" t="s">
        <v>172</v>
      </c>
      <c r="B110" s="68" t="s">
        <v>433</v>
      </c>
      <c r="C110" s="169">
        <v>0.88768269999999994</v>
      </c>
      <c r="D110" s="169">
        <v>0.46255178000000002</v>
      </c>
      <c r="E110" s="169">
        <v>1.8083033980668999</v>
      </c>
      <c r="F110" s="169">
        <v>1.7424652902502</v>
      </c>
      <c r="G110" s="169">
        <v>0</v>
      </c>
      <c r="H110" s="169">
        <v>0</v>
      </c>
      <c r="I110" s="169">
        <v>0</v>
      </c>
      <c r="J110" s="169">
        <v>0</v>
      </c>
      <c r="K110" s="169">
        <v>6.5838107816699992E-2</v>
      </c>
      <c r="L110" s="169">
        <v>0</v>
      </c>
      <c r="M110" s="169">
        <v>0</v>
      </c>
      <c r="N110" s="169">
        <v>0</v>
      </c>
      <c r="O110" s="169">
        <v>4.0341999999999999E-3</v>
      </c>
      <c r="P110" s="169">
        <v>0</v>
      </c>
      <c r="Q110" s="169">
        <v>2.7000202980668999</v>
      </c>
      <c r="R110" s="169">
        <v>2.69476498</v>
      </c>
      <c r="S110" s="185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3"/>
      <c r="AH110" s="303"/>
      <c r="AI110" s="303"/>
      <c r="AJ110" s="303"/>
      <c r="AK110" s="303"/>
      <c r="AL110" s="307"/>
      <c r="AM110" s="88"/>
      <c r="AN110" s="88"/>
      <c r="AO110" s="88"/>
      <c r="AP110" s="88"/>
      <c r="AQ110" s="88"/>
      <c r="AR110" s="88"/>
      <c r="AS110" s="88"/>
      <c r="AT110" s="88"/>
    </row>
    <row r="111" spans="1:46">
      <c r="A111" s="93" t="s">
        <v>412</v>
      </c>
      <c r="B111" s="68" t="s">
        <v>433</v>
      </c>
      <c r="C111" s="169">
        <v>0.58834112999999999</v>
      </c>
      <c r="D111" s="169">
        <v>0.34657114</v>
      </c>
      <c r="E111" s="169">
        <v>0.98171367999999992</v>
      </c>
      <c r="F111" s="169">
        <v>8.5672059999999994E-2</v>
      </c>
      <c r="G111" s="169">
        <v>0</v>
      </c>
      <c r="H111" s="169">
        <v>0.74346108999999994</v>
      </c>
      <c r="I111" s="169">
        <v>0</v>
      </c>
      <c r="J111" s="169">
        <v>0</v>
      </c>
      <c r="K111" s="169">
        <v>0.15258052999999999</v>
      </c>
      <c r="L111" s="169">
        <v>0</v>
      </c>
      <c r="M111" s="169">
        <v>0</v>
      </c>
      <c r="N111" s="169">
        <v>0</v>
      </c>
      <c r="O111" s="169">
        <v>1.306336E-2</v>
      </c>
      <c r="P111" s="169">
        <v>0</v>
      </c>
      <c r="Q111" s="169">
        <v>1.5831181700000001</v>
      </c>
      <c r="R111" s="169">
        <v>1.5809225500000001</v>
      </c>
      <c r="S111" s="185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  <c r="AG111" s="303"/>
      <c r="AH111" s="303"/>
      <c r="AI111" s="303"/>
      <c r="AJ111" s="303"/>
      <c r="AK111" s="303"/>
      <c r="AL111" s="307"/>
      <c r="AM111" s="88"/>
      <c r="AN111" s="88"/>
      <c r="AO111" s="88"/>
      <c r="AP111" s="88"/>
      <c r="AQ111" s="88"/>
      <c r="AR111" s="88"/>
      <c r="AS111" s="88"/>
      <c r="AT111" s="88"/>
    </row>
    <row r="112" spans="1:46">
      <c r="A112" s="135" t="s">
        <v>413</v>
      </c>
      <c r="B112" s="68" t="s">
        <v>433</v>
      </c>
      <c r="C112" s="169">
        <v>0.54154796999999999</v>
      </c>
      <c r="D112" s="169">
        <v>0.11249175</v>
      </c>
      <c r="E112" s="169">
        <v>3.5371068599999997</v>
      </c>
      <c r="F112" s="169">
        <v>3.2424175099999997</v>
      </c>
      <c r="G112" s="169">
        <v>0</v>
      </c>
      <c r="H112" s="169">
        <v>0</v>
      </c>
      <c r="I112" s="169">
        <v>0</v>
      </c>
      <c r="J112" s="169">
        <v>0</v>
      </c>
      <c r="K112" s="169">
        <v>0.29468934999999996</v>
      </c>
      <c r="L112" s="169">
        <v>0</v>
      </c>
      <c r="M112" s="169">
        <v>0</v>
      </c>
      <c r="N112" s="169">
        <v>0</v>
      </c>
      <c r="O112" s="169">
        <v>1.3821700000000001E-3</v>
      </c>
      <c r="P112" s="169">
        <v>0</v>
      </c>
      <c r="Q112" s="169">
        <v>4.0800369999999999</v>
      </c>
      <c r="R112" s="169">
        <v>4.0674058200000003</v>
      </c>
      <c r="S112" s="185"/>
      <c r="T112" s="302"/>
      <c r="U112" s="302"/>
      <c r="V112" s="302"/>
      <c r="W112" s="302"/>
      <c r="X112" s="302"/>
      <c r="Y112" s="302"/>
      <c r="Z112" s="302"/>
      <c r="AA112" s="302"/>
      <c r="AB112" s="302"/>
      <c r="AC112" s="302"/>
      <c r="AD112" s="302"/>
      <c r="AE112" s="302"/>
      <c r="AF112" s="302"/>
      <c r="AG112" s="303"/>
      <c r="AH112" s="303"/>
      <c r="AI112" s="303"/>
      <c r="AJ112" s="303"/>
      <c r="AK112" s="303"/>
      <c r="AL112" s="307"/>
      <c r="AM112" s="88"/>
      <c r="AN112" s="88"/>
      <c r="AO112" s="88"/>
      <c r="AP112" s="88"/>
      <c r="AQ112" s="88"/>
      <c r="AR112" s="88"/>
      <c r="AS112" s="88"/>
      <c r="AT112" s="88"/>
    </row>
    <row r="113" spans="1:46">
      <c r="A113" s="135" t="s">
        <v>414</v>
      </c>
      <c r="B113" s="68" t="s">
        <v>289</v>
      </c>
      <c r="C113" s="169">
        <v>0.64435187999999999</v>
      </c>
      <c r="D113" s="169">
        <v>0</v>
      </c>
      <c r="E113" s="169">
        <v>5.4564555199999996</v>
      </c>
      <c r="F113" s="169">
        <v>0</v>
      </c>
      <c r="G113" s="169">
        <v>0</v>
      </c>
      <c r="H113" s="169">
        <v>0</v>
      </c>
      <c r="I113" s="169">
        <v>0</v>
      </c>
      <c r="J113" s="169">
        <v>0</v>
      </c>
      <c r="K113" s="169">
        <v>5.4564555199999996</v>
      </c>
      <c r="L113" s="169">
        <v>0</v>
      </c>
      <c r="M113" s="169">
        <v>0</v>
      </c>
      <c r="N113" s="169">
        <v>0</v>
      </c>
      <c r="O113" s="169">
        <v>0</v>
      </c>
      <c r="P113" s="169">
        <v>0</v>
      </c>
      <c r="Q113" s="169">
        <v>6.1008073999999999</v>
      </c>
      <c r="R113" s="169">
        <v>6.0901956899999998</v>
      </c>
      <c r="S113" s="185"/>
      <c r="T113" s="302"/>
      <c r="U113" s="302"/>
      <c r="V113" s="302"/>
      <c r="W113" s="302"/>
      <c r="X113" s="302"/>
      <c r="Y113" s="302"/>
      <c r="Z113" s="302"/>
      <c r="AA113" s="302"/>
      <c r="AB113" s="302"/>
      <c r="AC113" s="302"/>
      <c r="AD113" s="302"/>
      <c r="AE113" s="302"/>
      <c r="AF113" s="302"/>
      <c r="AG113" s="303"/>
      <c r="AH113" s="303"/>
      <c r="AI113" s="303"/>
      <c r="AJ113" s="303"/>
      <c r="AK113" s="303"/>
      <c r="AL113" s="307"/>
      <c r="AM113" s="88"/>
      <c r="AN113" s="88"/>
      <c r="AO113" s="88"/>
      <c r="AP113" s="88"/>
      <c r="AQ113" s="88"/>
      <c r="AR113" s="88"/>
      <c r="AS113" s="88"/>
      <c r="AT113" s="88"/>
    </row>
    <row r="114" spans="1:46">
      <c r="A114" s="135" t="s">
        <v>415</v>
      </c>
      <c r="B114" s="68" t="s">
        <v>289</v>
      </c>
      <c r="C114" s="169">
        <v>0.43642750000000002</v>
      </c>
      <c r="D114" s="169">
        <v>0</v>
      </c>
      <c r="E114" s="169">
        <v>7.6777499100000002</v>
      </c>
      <c r="F114" s="169">
        <v>7.0473117900000002</v>
      </c>
      <c r="G114" s="169">
        <v>0</v>
      </c>
      <c r="H114" s="169">
        <v>0</v>
      </c>
      <c r="I114" s="169">
        <v>0</v>
      </c>
      <c r="J114" s="169">
        <v>0</v>
      </c>
      <c r="K114" s="169">
        <v>0.63043811999999999</v>
      </c>
      <c r="L114" s="169">
        <v>0</v>
      </c>
      <c r="M114" s="169">
        <v>0</v>
      </c>
      <c r="N114" s="169">
        <v>0</v>
      </c>
      <c r="O114" s="169">
        <v>5.2141499999999999E-3</v>
      </c>
      <c r="P114" s="169">
        <v>0</v>
      </c>
      <c r="Q114" s="169">
        <v>8.1193915600000004</v>
      </c>
      <c r="R114" s="169">
        <v>8.0966764599999994</v>
      </c>
      <c r="S114" s="185"/>
      <c r="T114" s="302"/>
      <c r="U114" s="302"/>
      <c r="V114" s="302"/>
      <c r="W114" s="302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3"/>
      <c r="AH114" s="303"/>
      <c r="AI114" s="303"/>
      <c r="AJ114" s="303"/>
      <c r="AK114" s="303"/>
      <c r="AL114" s="307"/>
      <c r="AM114" s="88"/>
      <c r="AN114" s="88"/>
      <c r="AO114" s="88"/>
      <c r="AP114" s="88"/>
      <c r="AQ114" s="88"/>
      <c r="AR114" s="88"/>
      <c r="AS114" s="88"/>
      <c r="AT114" s="88"/>
    </row>
    <row r="115" spans="1:46">
      <c r="A115" s="135" t="s">
        <v>416</v>
      </c>
      <c r="B115" s="68" t="s">
        <v>289</v>
      </c>
      <c r="C115" s="169">
        <v>0.23961656000000001</v>
      </c>
      <c r="D115" s="169">
        <v>0</v>
      </c>
      <c r="E115" s="169">
        <v>1.38259577</v>
      </c>
      <c r="F115" s="169">
        <v>1.3227239</v>
      </c>
      <c r="G115" s="169">
        <v>0</v>
      </c>
      <c r="H115" s="169">
        <v>0</v>
      </c>
      <c r="I115" s="169">
        <v>0</v>
      </c>
      <c r="J115" s="169">
        <v>0</v>
      </c>
      <c r="K115" s="169">
        <v>5.9871870000000001E-2</v>
      </c>
      <c r="L115" s="169">
        <v>0</v>
      </c>
      <c r="M115" s="169">
        <v>0</v>
      </c>
      <c r="N115" s="169">
        <v>0</v>
      </c>
      <c r="O115" s="169">
        <v>3.6499999999999998E-4</v>
      </c>
      <c r="P115" s="169">
        <v>0</v>
      </c>
      <c r="Q115" s="169">
        <v>1.6225773300000002</v>
      </c>
      <c r="R115" s="169">
        <v>1.6179340700000004</v>
      </c>
      <c r="S115" s="185"/>
      <c r="T115" s="302"/>
      <c r="U115" s="302"/>
      <c r="V115" s="302"/>
      <c r="W115" s="302"/>
      <c r="X115" s="302"/>
      <c r="Y115" s="302"/>
      <c r="Z115" s="302"/>
      <c r="AA115" s="302"/>
      <c r="AB115" s="302"/>
      <c r="AC115" s="302"/>
      <c r="AD115" s="302"/>
      <c r="AE115" s="302"/>
      <c r="AF115" s="302"/>
      <c r="AG115" s="303"/>
      <c r="AH115" s="303"/>
      <c r="AI115" s="303"/>
      <c r="AJ115" s="303"/>
      <c r="AK115" s="303"/>
      <c r="AL115" s="307"/>
      <c r="AM115" s="88"/>
      <c r="AN115" s="88"/>
      <c r="AO115" s="88"/>
      <c r="AP115" s="88"/>
      <c r="AQ115" s="88"/>
      <c r="AR115" s="88"/>
      <c r="AS115" s="88"/>
      <c r="AT115" s="88"/>
    </row>
    <row r="116" spans="1:46">
      <c r="A116" s="135" t="s">
        <v>417</v>
      </c>
      <c r="B116" s="68" t="s">
        <v>326</v>
      </c>
      <c r="C116" s="169">
        <v>0.11130877</v>
      </c>
      <c r="D116" s="169">
        <v>0</v>
      </c>
      <c r="E116" s="169">
        <v>0.51944261999999997</v>
      </c>
      <c r="F116" s="169">
        <v>0.44016480999999996</v>
      </c>
      <c r="G116" s="169">
        <v>0</v>
      </c>
      <c r="H116" s="169">
        <v>1.0059529999999999E-2</v>
      </c>
      <c r="I116" s="169">
        <v>0</v>
      </c>
      <c r="J116" s="169">
        <v>0</v>
      </c>
      <c r="K116" s="169">
        <v>6.9218279999999993E-2</v>
      </c>
      <c r="L116" s="169">
        <v>0</v>
      </c>
      <c r="M116" s="169">
        <v>0</v>
      </c>
      <c r="N116" s="169">
        <v>0</v>
      </c>
      <c r="O116" s="169">
        <v>5.8733000000000006E-4</v>
      </c>
      <c r="P116" s="169">
        <v>0</v>
      </c>
      <c r="Q116" s="169">
        <v>0.63133872000000002</v>
      </c>
      <c r="R116" s="169">
        <v>0.62994295000000022</v>
      </c>
      <c r="S116" s="185"/>
      <c r="T116" s="302"/>
      <c r="U116" s="302"/>
      <c r="V116" s="302"/>
      <c r="W116" s="302"/>
      <c r="X116" s="302"/>
      <c r="Y116" s="302"/>
      <c r="Z116" s="302"/>
      <c r="AA116" s="302"/>
      <c r="AB116" s="302"/>
      <c r="AC116" s="302"/>
      <c r="AD116" s="302"/>
      <c r="AE116" s="302"/>
      <c r="AF116" s="302"/>
      <c r="AG116" s="303"/>
      <c r="AH116" s="303"/>
      <c r="AI116" s="303"/>
      <c r="AJ116" s="303"/>
      <c r="AK116" s="303"/>
      <c r="AL116" s="307"/>
      <c r="AM116" s="88"/>
      <c r="AN116" s="88"/>
      <c r="AO116" s="88"/>
      <c r="AP116" s="88"/>
      <c r="AQ116" s="88"/>
      <c r="AR116" s="88"/>
      <c r="AS116" s="88"/>
      <c r="AT116" s="88"/>
    </row>
    <row r="117" spans="1:46">
      <c r="A117" s="93" t="s">
        <v>418</v>
      </c>
      <c r="B117" s="68" t="s">
        <v>144</v>
      </c>
      <c r="C117" s="169">
        <v>0.16422300000000001</v>
      </c>
      <c r="D117" s="169">
        <v>0</v>
      </c>
      <c r="E117" s="169">
        <v>38.595466000000002</v>
      </c>
      <c r="F117" s="169">
        <v>29.295988999999999</v>
      </c>
      <c r="G117" s="169">
        <v>0</v>
      </c>
      <c r="H117" s="169">
        <v>5.5730050000000002</v>
      </c>
      <c r="I117" s="169">
        <v>0</v>
      </c>
      <c r="J117" s="169">
        <v>0</v>
      </c>
      <c r="K117" s="169">
        <v>3.7264719999999998</v>
      </c>
      <c r="L117" s="169">
        <v>0</v>
      </c>
      <c r="M117" s="169">
        <v>0</v>
      </c>
      <c r="N117" s="169">
        <v>0</v>
      </c>
      <c r="O117" s="169">
        <v>0.26179799999999998</v>
      </c>
      <c r="P117" s="169">
        <v>0</v>
      </c>
      <c r="Q117" s="169">
        <v>39.021487</v>
      </c>
      <c r="R117" s="169">
        <v>38.981993000000003</v>
      </c>
      <c r="S117" s="185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302"/>
      <c r="AE117" s="302"/>
      <c r="AF117" s="302"/>
      <c r="AG117" s="303"/>
      <c r="AH117" s="303"/>
      <c r="AI117" s="303"/>
      <c r="AJ117" s="303"/>
      <c r="AK117" s="303"/>
      <c r="AL117" s="307"/>
      <c r="AM117" s="88"/>
      <c r="AN117" s="88"/>
      <c r="AO117" s="88"/>
      <c r="AP117" s="88"/>
      <c r="AQ117" s="88"/>
      <c r="AR117" s="88"/>
      <c r="AS117" s="88"/>
      <c r="AT117" s="88"/>
    </row>
    <row r="118" spans="1:46">
      <c r="A118" s="93" t="s">
        <v>419</v>
      </c>
      <c r="B118" s="68" t="s">
        <v>319</v>
      </c>
      <c r="C118" s="169">
        <v>0.2260026</v>
      </c>
      <c r="D118" s="169">
        <v>0</v>
      </c>
      <c r="E118" s="169">
        <v>18.883140699999998</v>
      </c>
      <c r="F118" s="169">
        <v>13.501899699999999</v>
      </c>
      <c r="G118" s="169">
        <v>0</v>
      </c>
      <c r="H118" s="169">
        <v>4.9671500899999996</v>
      </c>
      <c r="I118" s="169">
        <v>0</v>
      </c>
      <c r="J118" s="169">
        <v>0</v>
      </c>
      <c r="K118" s="169">
        <v>0.41409090999999998</v>
      </c>
      <c r="L118" s="169">
        <v>0</v>
      </c>
      <c r="M118" s="169">
        <v>0</v>
      </c>
      <c r="N118" s="169">
        <v>0</v>
      </c>
      <c r="O118" s="169">
        <v>0.15843838000000002</v>
      </c>
      <c r="P118" s="169">
        <v>0</v>
      </c>
      <c r="Q118" s="169">
        <v>19.267581679999999</v>
      </c>
      <c r="R118" s="169">
        <v>19.22448997</v>
      </c>
      <c r="S118" s="185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3"/>
      <c r="AH118" s="303"/>
      <c r="AI118" s="303"/>
      <c r="AJ118" s="303"/>
      <c r="AK118" s="303"/>
      <c r="AL118" s="307"/>
      <c r="AM118" s="88"/>
      <c r="AN118" s="88"/>
      <c r="AO118" s="88"/>
      <c r="AP118" s="88"/>
      <c r="AQ118" s="88"/>
      <c r="AR118" s="88"/>
      <c r="AS118" s="88"/>
      <c r="AT118" s="88"/>
    </row>
    <row r="119" spans="1:46">
      <c r="A119" s="93" t="s">
        <v>420</v>
      </c>
      <c r="B119" s="68" t="s">
        <v>434</v>
      </c>
      <c r="C119" s="169">
        <v>0.21289297000000001</v>
      </c>
      <c r="D119" s="169">
        <v>0.15703185</v>
      </c>
      <c r="E119" s="169">
        <v>0.34180485999999999</v>
      </c>
      <c r="F119" s="169">
        <v>0.33703485999999999</v>
      </c>
      <c r="G119" s="169">
        <v>0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69">
        <v>4.7699999999999999E-3</v>
      </c>
      <c r="O119" s="169">
        <v>1.9539600000000002E-3</v>
      </c>
      <c r="P119" s="169">
        <v>0</v>
      </c>
      <c r="Q119" s="169">
        <v>0.55665178999999987</v>
      </c>
      <c r="R119" s="169">
        <v>0.55394426999999991</v>
      </c>
      <c r="S119" s="185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307"/>
      <c r="AM119" s="88"/>
      <c r="AN119" s="88"/>
      <c r="AO119" s="88"/>
      <c r="AP119" s="88"/>
      <c r="AQ119" s="88"/>
      <c r="AR119" s="88"/>
      <c r="AS119" s="88"/>
      <c r="AT119" s="88"/>
    </row>
    <row r="120" spans="1:46">
      <c r="A120" s="93" t="s">
        <v>421</v>
      </c>
      <c r="B120" s="68" t="s">
        <v>434</v>
      </c>
      <c r="C120" s="169">
        <v>1.92072168</v>
      </c>
      <c r="D120" s="169">
        <v>1.3058383899999999</v>
      </c>
      <c r="E120" s="169">
        <v>35.22933613</v>
      </c>
      <c r="F120" s="169">
        <v>29.635197379999997</v>
      </c>
      <c r="G120" s="169">
        <v>0</v>
      </c>
      <c r="H120" s="169">
        <v>4.8934635799999997</v>
      </c>
      <c r="I120" s="169">
        <v>0.24990000000000001</v>
      </c>
      <c r="J120" s="169">
        <v>0</v>
      </c>
      <c r="K120" s="169">
        <v>0.45077517</v>
      </c>
      <c r="L120" s="169">
        <v>0</v>
      </c>
      <c r="M120" s="169">
        <v>0</v>
      </c>
      <c r="N120" s="169">
        <v>0</v>
      </c>
      <c r="O120" s="169">
        <v>0.50755974999999998</v>
      </c>
      <c r="P120" s="169">
        <v>0</v>
      </c>
      <c r="Q120" s="169">
        <v>37.657617560000006</v>
      </c>
      <c r="R120" s="169">
        <v>37.575242719999999</v>
      </c>
      <c r="S120" s="185"/>
      <c r="T120" s="302"/>
      <c r="U120" s="302"/>
      <c r="V120" s="302"/>
      <c r="W120" s="302"/>
      <c r="X120" s="302"/>
      <c r="Y120" s="302"/>
      <c r="Z120" s="302"/>
      <c r="AA120" s="302"/>
      <c r="AB120" s="302"/>
      <c r="AC120" s="302"/>
      <c r="AD120" s="302"/>
      <c r="AE120" s="302"/>
      <c r="AF120" s="302"/>
      <c r="AG120" s="303"/>
      <c r="AH120" s="303"/>
      <c r="AI120" s="303"/>
      <c r="AJ120" s="303"/>
      <c r="AK120" s="303"/>
      <c r="AL120" s="307"/>
      <c r="AM120" s="88"/>
      <c r="AN120" s="88"/>
      <c r="AO120" s="88"/>
      <c r="AP120" s="88"/>
      <c r="AQ120" s="88"/>
      <c r="AR120" s="88"/>
      <c r="AS120" s="88"/>
      <c r="AT120" s="88"/>
    </row>
    <row r="121" spans="1:46">
      <c r="A121" s="93" t="s">
        <v>422</v>
      </c>
      <c r="B121" s="68" t="s">
        <v>434</v>
      </c>
      <c r="C121" s="169">
        <v>0.44519752999999995</v>
      </c>
      <c r="D121" s="169">
        <v>0.26693709999999998</v>
      </c>
      <c r="E121" s="169">
        <v>0.27488658999999999</v>
      </c>
      <c r="F121" s="169">
        <v>0.24929471</v>
      </c>
      <c r="G121" s="169">
        <v>0</v>
      </c>
      <c r="H121" s="169">
        <v>0</v>
      </c>
      <c r="I121" s="169">
        <v>2.5591880000000001E-2</v>
      </c>
      <c r="J121" s="169">
        <v>0</v>
      </c>
      <c r="K121" s="169">
        <v>0</v>
      </c>
      <c r="L121" s="169">
        <v>0</v>
      </c>
      <c r="M121" s="169">
        <v>0</v>
      </c>
      <c r="N121" s="169">
        <v>0</v>
      </c>
      <c r="O121" s="169">
        <v>5.8942E-4</v>
      </c>
      <c r="P121" s="169">
        <v>0</v>
      </c>
      <c r="Q121" s="169">
        <v>0.72067353999999995</v>
      </c>
      <c r="R121" s="169">
        <v>0.71823773999999996</v>
      </c>
      <c r="S121" s="185"/>
      <c r="T121" s="302"/>
      <c r="U121" s="302"/>
      <c r="V121" s="302"/>
      <c r="W121" s="302"/>
      <c r="X121" s="302"/>
      <c r="Y121" s="302"/>
      <c r="Z121" s="302"/>
      <c r="AA121" s="302"/>
      <c r="AB121" s="302"/>
      <c r="AC121" s="302"/>
      <c r="AD121" s="302"/>
      <c r="AE121" s="302"/>
      <c r="AF121" s="302"/>
      <c r="AG121" s="303"/>
      <c r="AH121" s="303"/>
      <c r="AI121" s="303"/>
      <c r="AJ121" s="303"/>
      <c r="AK121" s="303"/>
      <c r="AL121" s="307"/>
      <c r="AM121" s="88"/>
      <c r="AN121" s="88"/>
      <c r="AO121" s="88"/>
      <c r="AP121" s="88"/>
      <c r="AQ121" s="88"/>
      <c r="AR121" s="88"/>
      <c r="AS121" s="88"/>
      <c r="AT121" s="88"/>
    </row>
    <row r="122" spans="1:46">
      <c r="A122" s="93" t="s">
        <v>423</v>
      </c>
      <c r="B122" s="68" t="s">
        <v>434</v>
      </c>
      <c r="C122" s="169">
        <v>0.55485454000000001</v>
      </c>
      <c r="D122" s="169">
        <v>0.24142267000000001</v>
      </c>
      <c r="E122" s="169">
        <v>0</v>
      </c>
      <c r="F122" s="169">
        <v>0</v>
      </c>
      <c r="G122" s="169">
        <v>0</v>
      </c>
      <c r="H122" s="169">
        <v>0</v>
      </c>
      <c r="I122" s="169">
        <v>0</v>
      </c>
      <c r="J122" s="169">
        <v>0</v>
      </c>
      <c r="K122" s="169">
        <v>0</v>
      </c>
      <c r="L122" s="169">
        <v>0</v>
      </c>
      <c r="M122" s="169">
        <v>0</v>
      </c>
      <c r="N122" s="169">
        <v>0</v>
      </c>
      <c r="O122" s="169">
        <v>3.3351999999999996E-4</v>
      </c>
      <c r="P122" s="169">
        <v>0</v>
      </c>
      <c r="Q122" s="169">
        <v>0.55518806000000009</v>
      </c>
      <c r="R122" s="169">
        <v>0.55392498000000001</v>
      </c>
      <c r="S122" s="185"/>
      <c r="T122" s="302"/>
      <c r="U122" s="302"/>
      <c r="V122" s="302"/>
      <c r="W122" s="302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3"/>
      <c r="AH122" s="303"/>
      <c r="AI122" s="303"/>
      <c r="AJ122" s="303"/>
      <c r="AK122" s="303"/>
      <c r="AL122" s="307"/>
      <c r="AM122" s="88"/>
      <c r="AN122" s="88"/>
      <c r="AO122" s="88"/>
      <c r="AP122" s="88"/>
      <c r="AQ122" s="88"/>
      <c r="AR122" s="88"/>
      <c r="AS122" s="88"/>
      <c r="AT122" s="88"/>
    </row>
    <row r="123" spans="1:46">
      <c r="A123" s="93" t="s">
        <v>424</v>
      </c>
      <c r="B123" s="260" t="s">
        <v>325</v>
      </c>
      <c r="C123" s="169">
        <v>0.43604740999999997</v>
      </c>
      <c r="D123" s="169">
        <v>0</v>
      </c>
      <c r="E123" s="169">
        <v>0.49439565000000002</v>
      </c>
      <c r="F123" s="169">
        <v>0.15861533999999999</v>
      </c>
      <c r="G123" s="169">
        <v>0</v>
      </c>
      <c r="H123" s="169">
        <v>0.33578030999999997</v>
      </c>
      <c r="I123" s="169">
        <v>0</v>
      </c>
      <c r="J123" s="169">
        <v>0</v>
      </c>
      <c r="K123" s="169">
        <v>0</v>
      </c>
      <c r="L123" s="169">
        <v>0</v>
      </c>
      <c r="M123" s="169">
        <v>0</v>
      </c>
      <c r="N123" s="169">
        <v>0</v>
      </c>
      <c r="O123" s="169">
        <v>4.1001999999999998E-4</v>
      </c>
      <c r="P123" s="169">
        <v>0</v>
      </c>
      <c r="Q123" s="169">
        <v>0.93085308000000011</v>
      </c>
      <c r="R123" s="169">
        <v>0.92585695999999995</v>
      </c>
      <c r="S123" s="185"/>
      <c r="T123" s="302"/>
      <c r="U123" s="302"/>
      <c r="V123" s="302"/>
      <c r="W123" s="302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3"/>
      <c r="AH123" s="303"/>
      <c r="AI123" s="303"/>
      <c r="AJ123" s="303"/>
      <c r="AK123" s="303"/>
      <c r="AL123" s="307"/>
      <c r="AM123" s="88"/>
      <c r="AN123" s="88"/>
      <c r="AO123" s="88"/>
      <c r="AP123" s="88"/>
      <c r="AQ123" s="88"/>
      <c r="AR123" s="88"/>
      <c r="AS123" s="88"/>
      <c r="AT123" s="88"/>
    </row>
    <row r="124" spans="1:46">
      <c r="A124" s="93" t="s">
        <v>425</v>
      </c>
      <c r="B124" s="260" t="s">
        <v>325</v>
      </c>
      <c r="C124" s="169">
        <v>0.26469703999999999</v>
      </c>
      <c r="D124" s="169">
        <v>0</v>
      </c>
      <c r="E124" s="169">
        <v>0.50470258000000001</v>
      </c>
      <c r="F124" s="169">
        <v>0.18874134000000001</v>
      </c>
      <c r="G124" s="169">
        <v>0</v>
      </c>
      <c r="H124" s="169">
        <v>0.31596123999999998</v>
      </c>
      <c r="I124" s="169">
        <v>0</v>
      </c>
      <c r="J124" s="169">
        <v>0</v>
      </c>
      <c r="K124" s="169">
        <v>0</v>
      </c>
      <c r="L124" s="169">
        <v>0</v>
      </c>
      <c r="M124" s="169">
        <v>0</v>
      </c>
      <c r="N124" s="169">
        <v>0</v>
      </c>
      <c r="O124" s="169">
        <v>4.0000000000000002E-4</v>
      </c>
      <c r="P124" s="169">
        <v>0</v>
      </c>
      <c r="Q124" s="169">
        <v>0.76979961999999991</v>
      </c>
      <c r="R124" s="169">
        <v>0.76501311000000005</v>
      </c>
      <c r="S124" s="185"/>
      <c r="T124" s="302"/>
      <c r="U124" s="302"/>
      <c r="V124" s="302"/>
      <c r="W124" s="302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3"/>
      <c r="AH124" s="303"/>
      <c r="AI124" s="303"/>
      <c r="AJ124" s="303"/>
      <c r="AK124" s="303"/>
      <c r="AL124" s="307"/>
    </row>
    <row r="125" spans="1:46">
      <c r="A125" s="93" t="s">
        <v>426</v>
      </c>
      <c r="B125" s="68" t="s">
        <v>325</v>
      </c>
      <c r="C125" s="169">
        <v>3.9189000000000003E-3</v>
      </c>
      <c r="D125" s="169">
        <v>0</v>
      </c>
      <c r="E125" s="169">
        <v>0</v>
      </c>
      <c r="F125" s="169">
        <v>0</v>
      </c>
      <c r="G125" s="169">
        <v>0</v>
      </c>
      <c r="H125" s="169">
        <v>0</v>
      </c>
      <c r="I125" s="169">
        <v>0</v>
      </c>
      <c r="J125" s="169">
        <v>0</v>
      </c>
      <c r="K125" s="169">
        <v>0</v>
      </c>
      <c r="L125" s="169">
        <v>0</v>
      </c>
      <c r="M125" s="169">
        <v>0</v>
      </c>
      <c r="N125" s="169">
        <v>0</v>
      </c>
      <c r="O125" s="169">
        <v>0</v>
      </c>
      <c r="P125" s="169">
        <v>0</v>
      </c>
      <c r="Q125" s="169">
        <v>3.9189000000000003E-3</v>
      </c>
      <c r="R125" s="169">
        <v>3.7447300000000069E-3</v>
      </c>
      <c r="S125" s="185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3"/>
      <c r="AH125" s="303"/>
      <c r="AI125" s="303"/>
      <c r="AJ125" s="303"/>
      <c r="AK125" s="303"/>
      <c r="AL125" s="307"/>
    </row>
    <row r="126" spans="1:46">
      <c r="A126" s="93" t="s">
        <v>189</v>
      </c>
      <c r="B126" s="68" t="s">
        <v>158</v>
      </c>
      <c r="C126" s="169">
        <v>1.3852549999999999</v>
      </c>
      <c r="D126" s="169">
        <v>0.53269100000000003</v>
      </c>
      <c r="E126" s="169">
        <v>27.123062000000001</v>
      </c>
      <c r="F126" s="169">
        <v>17.68844</v>
      </c>
      <c r="G126" s="169">
        <v>0</v>
      </c>
      <c r="H126" s="169">
        <v>6.9261229999999996</v>
      </c>
      <c r="I126" s="169">
        <v>0</v>
      </c>
      <c r="J126" s="169">
        <v>0</v>
      </c>
      <c r="K126" s="169">
        <v>2.508499</v>
      </c>
      <c r="L126" s="169">
        <v>0</v>
      </c>
      <c r="M126" s="169">
        <v>0</v>
      </c>
      <c r="N126" s="169">
        <v>0</v>
      </c>
      <c r="O126" s="169">
        <v>0.13294800000000001</v>
      </c>
      <c r="P126" s="169">
        <v>0</v>
      </c>
      <c r="Q126" s="169">
        <v>28.641265000000001</v>
      </c>
      <c r="R126" s="169">
        <v>28.575557</v>
      </c>
      <c r="S126" s="185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3"/>
      <c r="AH126" s="303"/>
      <c r="AI126" s="303"/>
      <c r="AJ126" s="303"/>
      <c r="AK126" s="303"/>
      <c r="AL126" s="307"/>
    </row>
    <row r="127" spans="1:46">
      <c r="A127" s="93" t="s">
        <v>190</v>
      </c>
      <c r="B127" s="68" t="s">
        <v>158</v>
      </c>
      <c r="C127" s="169">
        <v>0.38800699999999999</v>
      </c>
      <c r="D127" s="169">
        <v>0</v>
      </c>
      <c r="E127" s="169">
        <v>2.263665</v>
      </c>
      <c r="F127" s="169">
        <v>0</v>
      </c>
      <c r="G127" s="169">
        <v>0</v>
      </c>
      <c r="H127" s="169">
        <v>2.1802239999999999</v>
      </c>
      <c r="I127" s="169">
        <v>0</v>
      </c>
      <c r="J127" s="169">
        <v>0</v>
      </c>
      <c r="K127" s="169">
        <v>8.3441000000000001E-2</v>
      </c>
      <c r="L127" s="169">
        <v>0</v>
      </c>
      <c r="M127" s="169">
        <v>0</v>
      </c>
      <c r="N127" s="169">
        <v>0</v>
      </c>
      <c r="O127" s="169">
        <v>1.2971999999999999E-2</v>
      </c>
      <c r="P127" s="169">
        <v>0</v>
      </c>
      <c r="Q127" s="169">
        <v>2.664644</v>
      </c>
      <c r="R127" s="169">
        <v>2.662833</v>
      </c>
      <c r="S127" s="185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3"/>
      <c r="AH127" s="303"/>
      <c r="AI127" s="303"/>
      <c r="AJ127" s="303"/>
      <c r="AK127" s="303"/>
      <c r="AL127" s="307"/>
    </row>
    <row r="128" spans="1:46">
      <c r="A128" s="135" t="s">
        <v>191</v>
      </c>
      <c r="B128" s="68" t="s">
        <v>158</v>
      </c>
      <c r="C128" s="169">
        <v>0.56716200000000005</v>
      </c>
      <c r="D128" s="169">
        <v>0</v>
      </c>
      <c r="E128" s="169">
        <v>26.848779</v>
      </c>
      <c r="F128" s="169">
        <v>20.367763</v>
      </c>
      <c r="G128" s="169">
        <v>0</v>
      </c>
      <c r="H128" s="169">
        <v>4.9086020000000001</v>
      </c>
      <c r="I128" s="169">
        <v>0</v>
      </c>
      <c r="J128" s="169">
        <v>0</v>
      </c>
      <c r="K128" s="169">
        <v>1.572414</v>
      </c>
      <c r="L128" s="169">
        <v>0</v>
      </c>
      <c r="M128" s="169">
        <v>0</v>
      </c>
      <c r="N128" s="169">
        <v>0</v>
      </c>
      <c r="O128" s="169">
        <v>0.35073900000000002</v>
      </c>
      <c r="P128" s="169">
        <v>0</v>
      </c>
      <c r="Q128" s="169">
        <v>27.766680000000001</v>
      </c>
      <c r="R128" s="169">
        <v>27.690899000000002</v>
      </c>
      <c r="S128" s="185"/>
      <c r="T128" s="302"/>
      <c r="U128" s="302"/>
      <c r="V128" s="302"/>
      <c r="W128" s="302"/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3"/>
      <c r="AH128" s="303"/>
      <c r="AI128" s="303"/>
      <c r="AJ128" s="303"/>
      <c r="AK128" s="303"/>
      <c r="AL128" s="307"/>
    </row>
    <row r="129" spans="1:38">
      <c r="A129" s="93" t="s">
        <v>168</v>
      </c>
      <c r="B129" s="68" t="s">
        <v>147</v>
      </c>
      <c r="C129" s="169">
        <v>0.91277600000000003</v>
      </c>
      <c r="D129" s="169">
        <v>0.85014999999999996</v>
      </c>
      <c r="E129" s="169">
        <v>9.528022</v>
      </c>
      <c r="F129" s="169">
        <v>7.5626239999999996</v>
      </c>
      <c r="G129" s="169">
        <v>0</v>
      </c>
      <c r="H129" s="169">
        <v>1.0529710000000001</v>
      </c>
      <c r="I129" s="169">
        <v>0</v>
      </c>
      <c r="J129" s="169">
        <v>0</v>
      </c>
      <c r="K129" s="169">
        <v>0.91242699999999999</v>
      </c>
      <c r="L129" s="169">
        <v>0</v>
      </c>
      <c r="M129" s="169">
        <v>0</v>
      </c>
      <c r="N129" s="169">
        <v>0</v>
      </c>
      <c r="O129" s="169">
        <v>3.3646000000000002E-2</v>
      </c>
      <c r="P129" s="169">
        <v>0</v>
      </c>
      <c r="Q129" s="169">
        <v>10.474444</v>
      </c>
      <c r="R129" s="169">
        <v>10.445983</v>
      </c>
      <c r="S129" s="185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307"/>
    </row>
    <row r="130" spans="1:38">
      <c r="A130" s="93" t="s">
        <v>169</v>
      </c>
      <c r="B130" s="68" t="s">
        <v>147</v>
      </c>
      <c r="C130" s="169">
        <v>0.23233200000000001</v>
      </c>
      <c r="D130" s="169">
        <v>0.14108399999999999</v>
      </c>
      <c r="E130" s="169">
        <v>0.40025100000000002</v>
      </c>
      <c r="F130" s="169">
        <v>0.25526900000000002</v>
      </c>
      <c r="G130" s="169">
        <v>0</v>
      </c>
      <c r="H130" s="169">
        <v>9.8975999999999995E-2</v>
      </c>
      <c r="I130" s="169">
        <v>0</v>
      </c>
      <c r="J130" s="169">
        <v>0</v>
      </c>
      <c r="K130" s="169">
        <v>4.6005999999999998E-2</v>
      </c>
      <c r="L130" s="169">
        <v>0</v>
      </c>
      <c r="M130" s="169">
        <v>0</v>
      </c>
      <c r="N130" s="169">
        <v>0</v>
      </c>
      <c r="O130" s="169">
        <v>1.1509999999999999E-3</v>
      </c>
      <c r="P130" s="169">
        <v>0</v>
      </c>
      <c r="Q130" s="169">
        <v>0.63373400000000002</v>
      </c>
      <c r="R130" s="169">
        <v>0.63201700000000005</v>
      </c>
      <c r="S130" s="185"/>
      <c r="T130" s="302"/>
      <c r="U130" s="302"/>
      <c r="V130" s="302"/>
      <c r="W130" s="302"/>
      <c r="X130" s="302"/>
      <c r="Y130" s="302"/>
      <c r="Z130" s="302"/>
      <c r="AA130" s="302"/>
      <c r="AB130" s="302"/>
      <c r="AC130" s="302"/>
      <c r="AD130" s="302"/>
      <c r="AE130" s="302"/>
      <c r="AF130" s="302"/>
      <c r="AG130" s="303"/>
      <c r="AH130" s="303"/>
      <c r="AI130" s="303"/>
      <c r="AJ130" s="303"/>
      <c r="AK130" s="303"/>
      <c r="AL130" s="307"/>
    </row>
    <row r="131" spans="1:38">
      <c r="A131" s="93" t="s">
        <v>427</v>
      </c>
      <c r="B131" s="68" t="s">
        <v>432</v>
      </c>
      <c r="C131" s="169">
        <v>0.26755146000000002</v>
      </c>
      <c r="D131" s="169">
        <v>0</v>
      </c>
      <c r="E131" s="169">
        <v>11.492647729999998</v>
      </c>
      <c r="F131" s="169">
        <v>9.5863897599999994</v>
      </c>
      <c r="G131" s="169">
        <v>0</v>
      </c>
      <c r="H131" s="169">
        <v>1.42351943</v>
      </c>
      <c r="I131" s="169">
        <v>0</v>
      </c>
      <c r="J131" s="169">
        <v>0</v>
      </c>
      <c r="K131" s="169">
        <v>0.48273853999999999</v>
      </c>
      <c r="L131" s="169">
        <v>0</v>
      </c>
      <c r="M131" s="169">
        <v>0</v>
      </c>
      <c r="N131" s="169">
        <v>0</v>
      </c>
      <c r="O131" s="169">
        <v>0.18574703999999997</v>
      </c>
      <c r="P131" s="169">
        <v>0</v>
      </c>
      <c r="Q131" s="169">
        <v>11.945946229999999</v>
      </c>
      <c r="R131" s="169">
        <v>11.885660720000001</v>
      </c>
      <c r="S131" s="185"/>
      <c r="T131" s="302"/>
      <c r="U131" s="302"/>
      <c r="V131" s="302"/>
      <c r="W131" s="302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3"/>
      <c r="AH131" s="303"/>
      <c r="AI131" s="303"/>
      <c r="AJ131" s="303"/>
      <c r="AK131" s="303"/>
      <c r="AL131" s="307"/>
    </row>
    <row r="132" spans="1:38">
      <c r="A132" s="93" t="s">
        <v>428</v>
      </c>
      <c r="B132" s="68" t="s">
        <v>154</v>
      </c>
      <c r="C132" s="169">
        <v>0.71199999999999997</v>
      </c>
      <c r="D132" s="169">
        <v>0</v>
      </c>
      <c r="E132" s="169">
        <v>4.62</v>
      </c>
      <c r="F132" s="169">
        <v>0</v>
      </c>
      <c r="G132" s="313">
        <v>0</v>
      </c>
      <c r="H132" s="169">
        <v>1.028</v>
      </c>
      <c r="I132" s="169">
        <v>3.5920000000000001</v>
      </c>
      <c r="J132" s="169">
        <v>0</v>
      </c>
      <c r="K132" s="169">
        <v>0</v>
      </c>
      <c r="L132" s="169">
        <v>0</v>
      </c>
      <c r="M132" s="169">
        <v>0</v>
      </c>
      <c r="N132" s="169">
        <v>0</v>
      </c>
      <c r="O132" s="169">
        <v>2.7E-2</v>
      </c>
      <c r="P132" s="169">
        <v>0</v>
      </c>
      <c r="Q132" s="169">
        <v>5.359</v>
      </c>
      <c r="R132" s="169">
        <v>5.34</v>
      </c>
      <c r="S132" s="185"/>
      <c r="T132" s="302"/>
      <c r="U132" s="302"/>
      <c r="V132" s="302"/>
      <c r="W132" s="302"/>
      <c r="X132" s="302"/>
      <c r="Y132" s="302"/>
      <c r="Z132" s="302"/>
      <c r="AA132" s="302"/>
      <c r="AB132" s="302"/>
      <c r="AC132" s="302"/>
      <c r="AD132" s="302"/>
      <c r="AE132" s="302"/>
      <c r="AF132" s="302"/>
      <c r="AG132" s="303"/>
      <c r="AH132" s="303"/>
      <c r="AI132" s="303"/>
      <c r="AJ132" s="303"/>
      <c r="AK132" s="303"/>
      <c r="AL132" s="307"/>
    </row>
    <row r="133" spans="1:38">
      <c r="A133" s="93" t="s">
        <v>429</v>
      </c>
      <c r="B133" s="68" t="s">
        <v>435</v>
      </c>
      <c r="C133" s="169">
        <v>0.10519199999999999</v>
      </c>
      <c r="D133" s="169">
        <v>0</v>
      </c>
      <c r="E133" s="169">
        <v>0.33672000000000002</v>
      </c>
      <c r="F133" s="169">
        <v>7.8010999999999997E-2</v>
      </c>
      <c r="G133" s="169">
        <v>0</v>
      </c>
      <c r="H133" s="169">
        <v>0.25413999999999998</v>
      </c>
      <c r="I133" s="169">
        <v>0</v>
      </c>
      <c r="J133" s="169">
        <v>0</v>
      </c>
      <c r="K133" s="169">
        <v>4.5690000000000001E-3</v>
      </c>
      <c r="L133" s="169">
        <v>0</v>
      </c>
      <c r="M133" s="169">
        <v>0</v>
      </c>
      <c r="N133" s="169">
        <v>0</v>
      </c>
      <c r="O133" s="169">
        <v>9.0399999999999996E-4</v>
      </c>
      <c r="P133" s="169">
        <v>3.4900000000000003E-4</v>
      </c>
      <c r="Q133" s="169">
        <v>0.44316499999999998</v>
      </c>
      <c r="R133" s="169">
        <v>0.43509599999999998</v>
      </c>
      <c r="S133" s="185"/>
      <c r="T133" s="302"/>
      <c r="U133" s="302"/>
      <c r="V133" s="302"/>
      <c r="W133" s="302"/>
      <c r="X133" s="302"/>
      <c r="Y133" s="302"/>
      <c r="Z133" s="302"/>
      <c r="AA133" s="302"/>
      <c r="AB133" s="302"/>
      <c r="AC133" s="302"/>
      <c r="AD133" s="302"/>
      <c r="AE133" s="302"/>
      <c r="AF133" s="302"/>
      <c r="AG133" s="303"/>
      <c r="AH133" s="303"/>
      <c r="AI133" s="303"/>
      <c r="AJ133" s="303"/>
      <c r="AK133" s="303"/>
      <c r="AL133" s="307"/>
    </row>
    <row r="134" spans="1:38">
      <c r="A134" s="210" t="s">
        <v>252</v>
      </c>
      <c r="B134" s="211"/>
      <c r="C134" s="212">
        <f t="shared" ref="C134:R134" si="0">SUM(C3:C133)</f>
        <v>210.81990235150965</v>
      </c>
      <c r="D134" s="261">
        <f t="shared" si="0"/>
        <v>96.875572061771294</v>
      </c>
      <c r="E134" s="212">
        <f t="shared" si="0"/>
        <v>1481.7983926729416</v>
      </c>
      <c r="F134" s="261">
        <f t="shared" si="0"/>
        <v>714.37615443824996</v>
      </c>
      <c r="G134" s="261">
        <f t="shared" si="0"/>
        <v>1.336297E-2</v>
      </c>
      <c r="H134" s="261">
        <f t="shared" si="0"/>
        <v>590.08599559687491</v>
      </c>
      <c r="I134" s="261">
        <f t="shared" si="0"/>
        <v>14.404151000000001</v>
      </c>
      <c r="J134" s="261">
        <f t="shared" si="0"/>
        <v>0</v>
      </c>
      <c r="K134" s="261">
        <f t="shared" si="0"/>
        <v>159.54082203781672</v>
      </c>
      <c r="L134" s="261">
        <f t="shared" si="0"/>
        <v>0.51244300000000009</v>
      </c>
      <c r="M134" s="261">
        <f t="shared" si="0"/>
        <v>2.0769606300000003</v>
      </c>
      <c r="N134" s="261">
        <f t="shared" si="0"/>
        <v>0.78850300000000006</v>
      </c>
      <c r="O134" s="212">
        <f t="shared" si="0"/>
        <v>14.440294820000005</v>
      </c>
      <c r="P134" s="212">
        <f t="shared" si="0"/>
        <v>3.9581680000000008E-2</v>
      </c>
      <c r="Q134" s="212">
        <f t="shared" si="0"/>
        <v>1707.098509024451</v>
      </c>
      <c r="R134" s="212">
        <f t="shared" si="0"/>
        <v>1701.9435139737843</v>
      </c>
      <c r="S134" s="185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88"/>
    </row>
    <row r="135" spans="1:38">
      <c r="A135" s="208" t="s">
        <v>252</v>
      </c>
      <c r="B135" s="209"/>
      <c r="C135" s="88">
        <v>210.81990235150965</v>
      </c>
      <c r="D135" s="88">
        <v>96.875572061771294</v>
      </c>
      <c r="E135" s="88">
        <v>1481.7983926729416</v>
      </c>
      <c r="F135" s="88">
        <v>714.37615443824996</v>
      </c>
      <c r="G135" s="88">
        <v>1.336297E-2</v>
      </c>
      <c r="H135" s="88">
        <v>590.08599559687491</v>
      </c>
      <c r="I135" s="88">
        <v>14.404151000000001</v>
      </c>
      <c r="J135" s="88">
        <v>0</v>
      </c>
      <c r="K135" s="88">
        <v>159.54082203781672</v>
      </c>
      <c r="L135" s="88">
        <v>0.51244300000000009</v>
      </c>
      <c r="M135" s="88">
        <v>2.0769606300000003</v>
      </c>
      <c r="N135" s="88">
        <v>0.78850300000000006</v>
      </c>
      <c r="O135" s="88">
        <v>14.440294820000005</v>
      </c>
      <c r="P135" s="88">
        <v>3.9581680000000008E-2</v>
      </c>
      <c r="Q135" s="88">
        <v>1707.098509024451</v>
      </c>
      <c r="R135" s="88">
        <v>1701.9435139737843</v>
      </c>
      <c r="S135" s="185"/>
    </row>
    <row r="136" spans="1:38">
      <c r="A136" s="208"/>
      <c r="B136" s="20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185"/>
    </row>
    <row r="137" spans="1:38">
      <c r="A137" s="208"/>
      <c r="B137" s="208"/>
      <c r="C137" s="312"/>
      <c r="D137" s="312"/>
      <c r="E137" s="312"/>
      <c r="F137" s="312"/>
      <c r="G137" s="312"/>
      <c r="H137" s="312"/>
      <c r="I137" s="312"/>
      <c r="J137" s="312"/>
      <c r="K137" s="312"/>
      <c r="L137" s="312"/>
      <c r="M137" s="312"/>
      <c r="N137" s="312"/>
      <c r="O137" s="312"/>
      <c r="P137" s="312"/>
      <c r="Q137" s="312"/>
      <c r="R137" s="312"/>
      <c r="S137" s="185"/>
    </row>
    <row r="138" spans="1:38">
      <c r="A138" s="208"/>
      <c r="B138" s="34" t="s">
        <v>266</v>
      </c>
      <c r="C138" s="213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185"/>
    </row>
    <row r="139" spans="1:38">
      <c r="A139" s="208"/>
      <c r="B139" s="28" t="s">
        <v>201</v>
      </c>
      <c r="C139" s="55" t="s">
        <v>253</v>
      </c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185"/>
    </row>
    <row r="140" spans="1:38">
      <c r="A140" s="208"/>
      <c r="B140" s="20" t="s">
        <v>101</v>
      </c>
      <c r="C140" s="214">
        <f>C134/Q134</f>
        <v>0.12349603800660928</v>
      </c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185"/>
    </row>
    <row r="141" spans="1:38">
      <c r="B141" s="215" t="s">
        <v>102</v>
      </c>
      <c r="C141" s="216">
        <f>D134/C134</f>
        <v>0.4595181526089801</v>
      </c>
      <c r="D141" s="96"/>
      <c r="E141" s="121"/>
      <c r="F141" s="147"/>
      <c r="G141" s="49"/>
      <c r="Q141" s="58"/>
      <c r="S141" s="185"/>
    </row>
    <row r="142" spans="1:38">
      <c r="B142" s="43" t="s">
        <v>103</v>
      </c>
      <c r="C142" s="149">
        <f>E134/$Q$134</f>
        <v>0.86802160791513971</v>
      </c>
      <c r="D142" s="96"/>
      <c r="E142" s="121"/>
      <c r="F142" s="147"/>
      <c r="G142" s="49"/>
      <c r="Q142" s="58"/>
      <c r="S142" s="185"/>
    </row>
    <row r="143" spans="1:38">
      <c r="B143" s="120" t="s">
        <v>104</v>
      </c>
      <c r="C143" s="148">
        <f>F134/E134</f>
        <v>0.48210077563225234</v>
      </c>
      <c r="D143" s="96"/>
      <c r="E143" s="121"/>
      <c r="F143" s="147"/>
      <c r="G143" s="49"/>
      <c r="J143" s="88"/>
      <c r="S143" s="185"/>
    </row>
    <row r="144" spans="1:38">
      <c r="B144" s="120" t="s">
        <v>105</v>
      </c>
      <c r="C144" s="148">
        <f>G134/E134</f>
        <v>9.0180756478586868E-6</v>
      </c>
      <c r="D144" s="96"/>
      <c r="E144" s="121"/>
      <c r="F144" s="147"/>
      <c r="G144" s="49"/>
      <c r="S144" s="185"/>
    </row>
    <row r="145" spans="2:19">
      <c r="B145" s="120" t="s">
        <v>106</v>
      </c>
      <c r="C145" s="148">
        <f>H134/E134</f>
        <v>0.39822286116294703</v>
      </c>
      <c r="D145" s="96"/>
      <c r="E145" s="121"/>
      <c r="F145" s="147"/>
      <c r="G145" s="49"/>
      <c r="S145" s="185"/>
    </row>
    <row r="146" spans="2:19">
      <c r="B146" s="215" t="s">
        <v>50</v>
      </c>
      <c r="C146" s="148">
        <f>I134/E134</f>
        <v>9.7207225161157554E-3</v>
      </c>
      <c r="D146" s="96"/>
      <c r="E146" s="121"/>
      <c r="F146" s="147"/>
      <c r="G146" s="49"/>
      <c r="S146" s="185"/>
    </row>
    <row r="147" spans="2:19">
      <c r="B147" s="120" t="s">
        <v>108</v>
      </c>
      <c r="C147" s="148">
        <f>J134/E134</f>
        <v>0</v>
      </c>
      <c r="D147" s="96"/>
      <c r="E147" s="121"/>
      <c r="F147" s="147"/>
      <c r="G147" s="49"/>
      <c r="S147" s="185"/>
    </row>
    <row r="148" spans="2:19">
      <c r="B148" s="120" t="s">
        <v>107</v>
      </c>
      <c r="C148" s="148">
        <f>K134/E134</f>
        <v>0.1076670232784023</v>
      </c>
      <c r="D148" s="96"/>
      <c r="E148" s="121"/>
      <c r="F148" s="147"/>
      <c r="G148" s="49"/>
      <c r="S148" s="185"/>
    </row>
    <row r="149" spans="2:19">
      <c r="B149" s="215" t="s">
        <v>251</v>
      </c>
      <c r="C149" s="148">
        <f>L134/E134</f>
        <v>3.4582504781614044E-4</v>
      </c>
      <c r="D149" s="96"/>
      <c r="E149" s="121"/>
      <c r="F149" s="147"/>
      <c r="G149" s="49"/>
      <c r="S149" s="185"/>
    </row>
    <row r="150" spans="2:19">
      <c r="B150" s="215" t="s">
        <v>437</v>
      </c>
      <c r="C150" s="148">
        <f>M134/E134</f>
        <v>1.4016485915155268E-3</v>
      </c>
      <c r="D150" s="96"/>
      <c r="E150" s="121"/>
      <c r="F150" s="147"/>
      <c r="G150" s="49"/>
      <c r="S150" s="185"/>
    </row>
    <row r="151" spans="2:19">
      <c r="B151" s="120" t="s">
        <v>112</v>
      </c>
      <c r="C151" s="148">
        <f>N134/E134</f>
        <v>5.3212569530302917E-4</v>
      </c>
      <c r="D151" s="96"/>
      <c r="E151" s="121"/>
      <c r="F151" s="147"/>
      <c r="G151" s="49"/>
      <c r="S151" s="185"/>
    </row>
    <row r="152" spans="2:19">
      <c r="B152" s="43" t="s">
        <v>49</v>
      </c>
      <c r="C152" s="149">
        <f>O134/Q134</f>
        <v>8.4589698506925323E-3</v>
      </c>
      <c r="D152" s="96"/>
      <c r="E152" s="121"/>
      <c r="F152" s="147"/>
      <c r="G152" s="49"/>
      <c r="S152" s="185"/>
    </row>
    <row r="153" spans="2:19">
      <c r="B153" s="60" t="s">
        <v>438</v>
      </c>
      <c r="C153" s="150">
        <f>P134/Q134</f>
        <v>2.3186523677898118E-5</v>
      </c>
      <c r="D153" s="96"/>
      <c r="E153" s="121"/>
      <c r="F153" s="147"/>
      <c r="G153" s="49"/>
      <c r="S153" s="185"/>
    </row>
    <row r="154" spans="2:19">
      <c r="B154" s="60" t="s">
        <v>50</v>
      </c>
      <c r="C154" s="150">
        <f>P134/Q134</f>
        <v>2.3186523677898118E-5</v>
      </c>
      <c r="D154" s="89"/>
      <c r="F154" s="89"/>
      <c r="G154" s="49"/>
      <c r="S154" s="185"/>
    </row>
    <row r="155" spans="2:19">
      <c r="B155" s="59" t="s">
        <v>99</v>
      </c>
      <c r="C155" s="151">
        <v>1</v>
      </c>
      <c r="S155" s="185"/>
    </row>
    <row r="156" spans="2:19">
      <c r="C156" s="63"/>
      <c r="D156" s="15"/>
    </row>
    <row r="157" spans="2:19">
      <c r="C157" s="63"/>
    </row>
    <row r="158" spans="2:19">
      <c r="B158" s="57" t="s">
        <v>267</v>
      </c>
      <c r="C158" s="104"/>
    </row>
    <row r="159" spans="2:19" ht="38.25">
      <c r="B159" s="28" t="s">
        <v>196</v>
      </c>
      <c r="C159" s="55" t="s">
        <v>110</v>
      </c>
    </row>
    <row r="160" spans="2:19">
      <c r="B160" s="302" t="s">
        <v>181</v>
      </c>
      <c r="C160" s="49">
        <v>8.1938721529243447E-2</v>
      </c>
    </row>
    <row r="161" spans="2:3">
      <c r="B161" s="302" t="s">
        <v>409</v>
      </c>
      <c r="C161" s="49">
        <v>7.7313457021128143E-2</v>
      </c>
    </row>
    <row r="162" spans="2:3">
      <c r="B162" s="302" t="s">
        <v>163</v>
      </c>
      <c r="C162" s="49">
        <v>4.1403442253774708E-2</v>
      </c>
    </row>
    <row r="163" spans="2:3">
      <c r="B163" s="302" t="s">
        <v>400</v>
      </c>
      <c r="C163" s="49">
        <v>3.538422482623451E-2</v>
      </c>
    </row>
    <row r="164" spans="2:3">
      <c r="B164" s="302" t="s">
        <v>303</v>
      </c>
      <c r="C164" s="49">
        <v>3.507544486633269E-2</v>
      </c>
    </row>
    <row r="165" spans="2:3">
      <c r="B165" s="302" t="s">
        <v>390</v>
      </c>
      <c r="C165" s="49">
        <v>3.399971504629578E-2</v>
      </c>
    </row>
    <row r="166" spans="2:3">
      <c r="B166" s="302" t="s">
        <v>395</v>
      </c>
      <c r="C166" s="49">
        <v>3.3638744617514878E-2</v>
      </c>
    </row>
    <row r="167" spans="2:3">
      <c r="B167" s="302" t="s">
        <v>380</v>
      </c>
      <c r="C167" s="49">
        <v>2.774023958631051E-2</v>
      </c>
    </row>
    <row r="168" spans="2:3">
      <c r="B168" s="302" t="s">
        <v>402</v>
      </c>
      <c r="C168" s="49">
        <v>2.6691931810317253E-2</v>
      </c>
    </row>
    <row r="169" spans="2:3">
      <c r="B169" s="302" t="s">
        <v>178</v>
      </c>
      <c r="C169" s="49">
        <v>2.3761809158965724E-2</v>
      </c>
    </row>
    <row r="170" spans="2:3">
      <c r="B170" s="59" t="s">
        <v>8</v>
      </c>
      <c r="C170" s="151">
        <f>SUM(C160:C169)</f>
        <v>0.41694773071611768</v>
      </c>
    </row>
  </sheetData>
  <sortState ref="T3:AK133">
    <sortCondition descending="1" ref="AK3:AK133"/>
  </sortState>
  <phoneticPr fontId="31" type="noConversion"/>
  <printOptions horizontalCentered="1"/>
  <pageMargins left="0.39370078740157483" right="0.39370078740157483" top="0.17" bottom="0.19" header="0.17" footer="0.17"/>
  <pageSetup paperSize="9" scale="42" fitToHeight="2" orientation="landscape" r:id="rId1"/>
  <rowBreaks count="1" manualBreakCount="1">
    <brk id="73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3"/>
  <sheetViews>
    <sheetView view="pageBreakPreview" zoomScale="90" zoomScaleSheetLayoutView="90" workbookViewId="0">
      <selection activeCell="A5" sqref="A5"/>
    </sheetView>
  </sheetViews>
  <sheetFormatPr defaultRowHeight="12.75"/>
  <cols>
    <col min="1" max="1" width="57" style="31" customWidth="1"/>
    <col min="2" max="2" width="14" style="31" customWidth="1"/>
    <col min="3" max="16384" width="9.140625" style="31"/>
  </cols>
  <sheetData>
    <row r="1" spans="1:2" ht="20.25" customHeight="1">
      <c r="A1" s="33" t="s">
        <v>33</v>
      </c>
      <c r="B1" s="32"/>
    </row>
    <row r="2" spans="1:2">
      <c r="A2" s="66" t="s">
        <v>198</v>
      </c>
      <c r="B2" s="67" t="s">
        <v>100</v>
      </c>
    </row>
    <row r="3" spans="1:2" s="137" customFormat="1">
      <c r="A3" s="136" t="s">
        <v>114</v>
      </c>
      <c r="B3" s="174">
        <v>50</v>
      </c>
    </row>
    <row r="4" spans="1:2" s="137" customFormat="1">
      <c r="A4" s="138" t="s">
        <v>113</v>
      </c>
      <c r="B4" s="153">
        <v>9</v>
      </c>
    </row>
    <row r="5" spans="1:2" ht="19.5" customHeight="1">
      <c r="A5" s="71" t="s">
        <v>8</v>
      </c>
      <c r="B5" s="154">
        <v>59</v>
      </c>
    </row>
    <row r="6" spans="1:2" ht="32.25" customHeight="1">
      <c r="A6" s="321" t="s">
        <v>309</v>
      </c>
      <c r="B6" s="321"/>
    </row>
    <row r="7" spans="1:2">
      <c r="A7" s="175"/>
      <c r="B7" s="175"/>
    </row>
    <row r="8" spans="1:2">
      <c r="A8" s="176"/>
      <c r="B8" s="177"/>
    </row>
    <row r="9" spans="1:2">
      <c r="A9" s="178"/>
      <c r="B9" s="179"/>
    </row>
    <row r="10" spans="1:2">
      <c r="A10" s="180"/>
      <c r="B10" s="181"/>
    </row>
    <row r="11" spans="1:2">
      <c r="A11" s="182"/>
      <c r="B11" s="183"/>
    </row>
    <row r="12" spans="1:2">
      <c r="A12" s="176"/>
      <c r="B12" s="184"/>
    </row>
    <row r="13" spans="1:2" ht="32.25" customHeight="1">
      <c r="A13" s="322"/>
      <c r="B13" s="322"/>
    </row>
  </sheetData>
  <mergeCells count="2">
    <mergeCell ref="A6:B6"/>
    <mergeCell ref="A13:B13"/>
  </mergeCells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14</vt:i4>
      </vt:variant>
    </vt:vector>
  </HeadingPairs>
  <TitlesOfParts>
    <vt:vector size="26" baseType="lpstr">
      <vt:lpstr>Заглавна</vt:lpstr>
      <vt:lpstr>Табл. 1.1</vt:lpstr>
      <vt:lpstr>Табл. 1.2</vt:lpstr>
      <vt:lpstr>Табл. 1.3</vt:lpstr>
      <vt:lpstr>Табл. 1.4</vt:lpstr>
      <vt:lpstr>Табл. 2.1</vt:lpstr>
      <vt:lpstr>Табл. 2.2</vt:lpstr>
      <vt:lpstr>Табл. 2.3</vt:lpstr>
      <vt:lpstr>Табл. 3.1</vt:lpstr>
      <vt:lpstr>Табл. 3.2</vt:lpstr>
      <vt:lpstr>Табл. 3.3</vt:lpstr>
      <vt:lpstr>Табл. 4</vt:lpstr>
      <vt:lpstr>Заглавна!Print_Area</vt:lpstr>
      <vt:lpstr>'Табл. 1.1'!Print_Area</vt:lpstr>
      <vt:lpstr>'Табл. 1.2'!Print_Area</vt:lpstr>
      <vt:lpstr>'Табл. 1.3'!Print_Area</vt:lpstr>
      <vt:lpstr>'Табл. 1.4'!Print_Area</vt:lpstr>
      <vt:lpstr>'Табл. 2.2'!Print_Area</vt:lpstr>
      <vt:lpstr>'Табл. 2.3'!Print_Area</vt:lpstr>
      <vt:lpstr>'Табл. 3.1'!Print_Area</vt:lpstr>
      <vt:lpstr>'Табл. 3.2'!Print_Area</vt:lpstr>
      <vt:lpstr>'Табл. 3.3'!Print_Area</vt:lpstr>
      <vt:lpstr>'Табл. 4'!Print_Area</vt:lpstr>
      <vt:lpstr>'Табл. 1.2'!Print_Titles</vt:lpstr>
      <vt:lpstr>'Табл. 2.3'!Print_Titles</vt:lpstr>
      <vt:lpstr>'Табл. 3.2'!Print_Titles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2020-12-08T13:55:36Z</dcterms:created>
  <dcterms:modified xsi:type="dcterms:W3CDTF">2020-12-08T14:11:14Z</dcterms:modified>
</cp:coreProperties>
</file>