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3_2024\"/>
    </mc:Choice>
  </mc:AlternateContent>
  <bookViews>
    <workbookView xWindow="0" yWindow="0" windowWidth="28800" windowHeight="11700"/>
  </bookViews>
  <sheets>
    <sheet name="ДПФ - III-то тримесечи 2024" sheetId="2" r:id="rId1"/>
    <sheet name="ДПФ - деветмесечие 2024" sheetId="1" r:id="rId2"/>
  </sheets>
  <externalReferences>
    <externalReference r:id="rId3"/>
  </externalReferences>
  <definedNames>
    <definedName name="_xlnm.Print_Area" localSheetId="0">'ДПФ - III-то тримесечи 2024'!$A$1:$AA$40</definedName>
    <definedName name="_xlnm.Print_Area" localSheetId="1">'ДПФ - деветмесечие 2024'!$A$1:$AA$40</definedName>
    <definedName name="_xlnm.Print_Titles" localSheetId="0">'ДПФ - III-то тримесечи 2024'!$A:$B</definedName>
    <definedName name="_xlnm.Print_Titles" localSheetId="1">'ДПФ - деветмесечие 2024'!$A:$B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7" i="2" l="1"/>
  <c r="U17" i="2"/>
  <c r="T17" i="2"/>
  <c r="S17" i="2"/>
  <c r="R17" i="2"/>
  <c r="Q17" i="2"/>
  <c r="P17" i="2"/>
  <c r="O17" i="2"/>
  <c r="Y13" i="2" s="1"/>
  <c r="N17" i="2"/>
  <c r="M17" i="2"/>
  <c r="Y12" i="2" s="1"/>
  <c r="L17" i="2"/>
  <c r="K17" i="2"/>
  <c r="J17" i="2"/>
  <c r="I17" i="2"/>
  <c r="Y10" i="2" s="1"/>
  <c r="H17" i="2"/>
  <c r="G17" i="2"/>
  <c r="F17" i="2"/>
  <c r="E17" i="2"/>
  <c r="D17" i="2"/>
  <c r="C17" i="2"/>
  <c r="X16" i="2"/>
  <c r="Z16" i="2" s="1"/>
  <c r="W16" i="2"/>
  <c r="X15" i="2"/>
  <c r="Z15" i="2" s="1"/>
  <c r="W15" i="2"/>
  <c r="Y15" i="2" s="1"/>
  <c r="X14" i="2"/>
  <c r="W14" i="2"/>
  <c r="X13" i="2"/>
  <c r="Z13" i="2" s="1"/>
  <c r="W13" i="2"/>
  <c r="X12" i="2"/>
  <c r="Z12" i="2" s="1"/>
  <c r="W12" i="2"/>
  <c r="X11" i="2"/>
  <c r="Z11" i="2" s="1"/>
  <c r="W11" i="2"/>
  <c r="X10" i="2"/>
  <c r="W10" i="2"/>
  <c r="Y9" i="2"/>
  <c r="X9" i="2"/>
  <c r="Z9" i="2" s="1"/>
  <c r="W9" i="2"/>
  <c r="X8" i="2"/>
  <c r="Z8" i="2" s="1"/>
  <c r="W8" i="2"/>
  <c r="X7" i="2"/>
  <c r="W7" i="2"/>
  <c r="W17" i="2" s="1"/>
  <c r="X16" i="1"/>
  <c r="W16" i="1"/>
  <c r="W15" i="1"/>
  <c r="X15" i="1"/>
  <c r="X14" i="1"/>
  <c r="W14" i="1"/>
  <c r="W13" i="1"/>
  <c r="X13" i="1"/>
  <c r="X12" i="1"/>
  <c r="W12" i="1"/>
  <c r="W11" i="1"/>
  <c r="X11" i="1"/>
  <c r="X10" i="1"/>
  <c r="W10" i="1"/>
  <c r="W9" i="1"/>
  <c r="X9" i="1"/>
  <c r="U17" i="1"/>
  <c r="Y16" i="1" s="1"/>
  <c r="Q17" i="1"/>
  <c r="Y14" i="1" s="1"/>
  <c r="M17" i="1"/>
  <c r="Y12" i="1" s="1"/>
  <c r="I17" i="1"/>
  <c r="X8" i="1"/>
  <c r="D17" i="1"/>
  <c r="C17" i="1"/>
  <c r="V17" i="1"/>
  <c r="Z16" i="1" s="1"/>
  <c r="T17" i="1"/>
  <c r="Z15" i="1" s="1"/>
  <c r="S17" i="1"/>
  <c r="Y15" i="1" s="1"/>
  <c r="R17" i="1"/>
  <c r="Z14" i="1" s="1"/>
  <c r="P17" i="1"/>
  <c r="Z13" i="1" s="1"/>
  <c r="O17" i="1"/>
  <c r="Y13" i="1" s="1"/>
  <c r="N17" i="1"/>
  <c r="Z12" i="1" s="1"/>
  <c r="L17" i="1"/>
  <c r="Z11" i="1" s="1"/>
  <c r="K17" i="1"/>
  <c r="Y11" i="1" s="1"/>
  <c r="J17" i="1"/>
  <c r="Z10" i="1" s="1"/>
  <c r="H17" i="1"/>
  <c r="Z9" i="1" s="1"/>
  <c r="G17" i="1"/>
  <c r="Y9" i="1" s="1"/>
  <c r="F17" i="1"/>
  <c r="Z8" i="1" s="1"/>
  <c r="Y14" i="2" l="1"/>
  <c r="Y16" i="2"/>
  <c r="Y8" i="2"/>
  <c r="Y11" i="2"/>
  <c r="Y7" i="2"/>
  <c r="Z10" i="2"/>
  <c r="Z14" i="2"/>
  <c r="X17" i="2"/>
  <c r="Z7" i="2"/>
  <c r="Y10" i="1"/>
  <c r="E17" i="1"/>
  <c r="Y8" i="1" s="1"/>
  <c r="X7" i="1"/>
  <c r="X17" i="1" s="1"/>
  <c r="W7" i="1"/>
  <c r="W8" i="1"/>
  <c r="Z7" i="1" l="1"/>
  <c r="W17" i="1"/>
  <c r="Y7" i="1"/>
</calcChain>
</file>

<file path=xl/sharedStrings.xml><?xml version="1.0" encoding="utf-8"?>
<sst xmlns="http://schemas.openxmlformats.org/spreadsheetml/2006/main" count="104" uniqueCount="24">
  <si>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01.01.2024 г. - 30.09.2024 г.</t>
    </r>
  </si>
  <si>
    <t xml:space="preserve">и за размера на прехвърлените средства </t>
  </si>
  <si>
    <t>Сключени договори и допълнителни споразумения и прехвърлени средства от индивидуалните партиди</t>
  </si>
  <si>
    <t>Фонд, в който постъпват средства от индивидуалните партиди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</si>
  <si>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</si>
  <si>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</si>
  <si>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</si>
  <si>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</si>
  <si>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"ДПФ ОББ"</t>
  </si>
  <si>
    <t>ДПФ "ЦКБ - Сила"</t>
  </si>
  <si>
    <t xml:space="preserve">"ДПФ - Бъдеще" </t>
  </si>
  <si>
    <t>ДПФ "Топлина"</t>
  </si>
  <si>
    <t>ДПФ "Пенсионно-осигурителен институт"</t>
  </si>
  <si>
    <t>ДПФ "ДаллБогг:Живот и Здраве"</t>
  </si>
  <si>
    <t>Общо</t>
  </si>
  <si>
    <t>Нетна разлика</t>
  </si>
  <si>
    <t>брой лица</t>
  </si>
  <si>
    <t>средства /лв./</t>
  </si>
  <si>
    <t>брой    лица</t>
  </si>
  <si>
    <t>Фонд, от който се прехвърлят средства</t>
  </si>
  <si>
    <t xml:space="preserve">"ДПФ ОББ" </t>
  </si>
  <si>
    <t xml:space="preserve">"ДПФ-Бъдеще"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</si>
  <si>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01.07.2024 г. - 30.09.2024 г.</t>
    </r>
  </si>
  <si>
    <t>и за размера на прехвърлените средства от 16.09.2024 г. до 15.11.2024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</si>
</sst>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1" applyFont="1" applyFill="1" applyAlignment="1">
      <alignment horizontal="center"/>
    </xf>
    <xf numFmtId="0" fontId="4" fillId="2" borderId="0" xfId="1" applyFont="1" applyFill="1"/>
    <xf numFmtId="0" fontId="2" fillId="2" borderId="0" xfId="1" applyFont="1" applyFill="1" applyAlignment="1">
      <alignment horizontal="center"/>
    </xf>
    <xf numFmtId="0" fontId="4" fillId="2" borderId="0" xfId="1" applyFont="1" applyFill="1" applyBorder="1"/>
    <xf numFmtId="4" fontId="4" fillId="0" borderId="1" xfId="1" applyNumberFormat="1" applyFont="1" applyFill="1" applyBorder="1" applyAlignment="1"/>
    <xf numFmtId="0" fontId="4" fillId="2" borderId="1" xfId="1" applyFont="1" applyFill="1" applyBorder="1"/>
    <xf numFmtId="0" fontId="5" fillId="2" borderId="0" xfId="1" applyFont="1" applyFill="1"/>
    <xf numFmtId="0" fontId="4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/>
    </xf>
    <xf numFmtId="0" fontId="6" fillId="2" borderId="0" xfId="1" applyFont="1" applyFill="1" applyBorder="1"/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wrapText="1"/>
    </xf>
    <xf numFmtId="0" fontId="4" fillId="2" borderId="0" xfId="1" applyFont="1" applyFill="1" applyAlignment="1">
      <alignment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/>
    </xf>
    <xf numFmtId="0" fontId="4" fillId="2" borderId="0" xfId="1" applyFont="1" applyFill="1" applyAlignment="1">
      <alignment horizontal="center"/>
    </xf>
    <xf numFmtId="0" fontId="4" fillId="2" borderId="5" xfId="1" applyFont="1" applyFill="1" applyBorder="1" applyAlignment="1">
      <alignment horizontal="center" vertical="center" textRotation="90"/>
    </xf>
    <xf numFmtId="0" fontId="4" fillId="2" borderId="4" xfId="1" applyFont="1" applyFill="1" applyBorder="1" applyAlignment="1">
      <alignment vertical="center"/>
    </xf>
    <xf numFmtId="3" fontId="4" fillId="3" borderId="2" xfId="1" applyNumberFormat="1" applyFont="1" applyFill="1" applyBorder="1"/>
    <xf numFmtId="3" fontId="4" fillId="0" borderId="2" xfId="1" applyNumberFormat="1" applyFont="1" applyFill="1" applyBorder="1"/>
    <xf numFmtId="3" fontId="10" fillId="0" borderId="2" xfId="1" applyNumberFormat="1" applyFont="1" applyFill="1" applyBorder="1" applyAlignment="1"/>
    <xf numFmtId="3" fontId="6" fillId="2" borderId="0" xfId="1" applyNumberFormat="1" applyFont="1" applyFill="1" applyBorder="1"/>
    <xf numFmtId="0" fontId="4" fillId="2" borderId="6" xfId="1" applyFont="1" applyFill="1" applyBorder="1" applyAlignment="1">
      <alignment horizontal="center" vertical="center" textRotation="90"/>
    </xf>
    <xf numFmtId="0" fontId="4" fillId="2" borderId="4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vertical="center" wrapText="1"/>
    </xf>
    <xf numFmtId="0" fontId="4" fillId="2" borderId="5" xfId="1" applyFont="1" applyFill="1" applyBorder="1" applyAlignment="1">
      <alignment vertical="center" wrapText="1"/>
    </xf>
    <xf numFmtId="0" fontId="4" fillId="2" borderId="7" xfId="1" applyFont="1" applyFill="1" applyBorder="1" applyAlignment="1">
      <alignment horizontal="center" vertical="center" textRotation="90"/>
    </xf>
    <xf numFmtId="0" fontId="4" fillId="2" borderId="8" xfId="1" applyFont="1" applyFill="1" applyBorder="1" applyAlignment="1">
      <alignment vertical="center" wrapText="1"/>
    </xf>
    <xf numFmtId="3" fontId="4" fillId="3" borderId="8" xfId="1" applyNumberFormat="1" applyFont="1" applyFill="1" applyBorder="1"/>
    <xf numFmtId="0" fontId="10" fillId="0" borderId="9" xfId="1" applyFont="1" applyBorder="1"/>
    <xf numFmtId="3" fontId="10" fillId="0" borderId="8" xfId="1" applyNumberFormat="1" applyFont="1" applyFill="1" applyBorder="1"/>
    <xf numFmtId="3" fontId="10" fillId="0" borderId="7" xfId="1" applyNumberFormat="1" applyFont="1" applyFill="1" applyBorder="1" applyAlignment="1"/>
    <xf numFmtId="3" fontId="5" fillId="2" borderId="0" xfId="1" applyNumberFormat="1" applyFont="1" applyFill="1"/>
    <xf numFmtId="3" fontId="4" fillId="2" borderId="10" xfId="1" applyNumberFormat="1" applyFont="1" applyFill="1" applyBorder="1"/>
    <xf numFmtId="3" fontId="11" fillId="2" borderId="0" xfId="1" applyNumberFormat="1" applyFont="1" applyFill="1" applyBorder="1"/>
    <xf numFmtId="0" fontId="4" fillId="2" borderId="0" xfId="1" applyFont="1" applyFill="1" applyBorder="1" applyAlignment="1">
      <alignment horizontal="center"/>
    </xf>
    <xf numFmtId="0" fontId="12" fillId="0" borderId="9" xfId="1" applyFont="1" applyBorder="1"/>
    <xf numFmtId="3" fontId="12" fillId="0" borderId="8" xfId="1" applyNumberFormat="1" applyFont="1" applyFill="1" applyBorder="1"/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III-то тримесечи 2024'!$B$7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A85-480A-BE6A-867838CE407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 2024'!$Y$7</c:f>
              <c:numCache>
                <c:formatCode>#,##0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85-480A-BE6A-867838CE407A}"/>
            </c:ext>
          </c:extLst>
        </c:ser>
        <c:ser>
          <c:idx val="1"/>
          <c:order val="1"/>
          <c:tx>
            <c:strRef>
              <c:f>'ДПФ - III-то тримесечи 2024'!$B$8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A85-480A-BE6A-867838CE407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 2024'!$Y$8</c:f>
              <c:numCache>
                <c:formatCode>#,##0</c:formatCode>
                <c:ptCount val="1"/>
                <c:pt idx="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85-480A-BE6A-867838CE407A}"/>
            </c:ext>
          </c:extLst>
        </c:ser>
        <c:ser>
          <c:idx val="2"/>
          <c:order val="2"/>
          <c:tx>
            <c:strRef>
              <c:f>'ДПФ - III-то тримесечи 2024'!$B$9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 2024'!$Y$9</c:f>
              <c:numCache>
                <c:formatCode>#,##0</c:formatCode>
                <c:ptCount val="1"/>
                <c:pt idx="0">
                  <c:v>-22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A85-480A-BE6A-867838CE407A}"/>
            </c:ext>
          </c:extLst>
        </c:ser>
        <c:ser>
          <c:idx val="3"/>
          <c:order val="3"/>
          <c:tx>
            <c:strRef>
              <c:f>'ДПФ - III-то тримесечи 2024'!$B$10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A85-480A-BE6A-867838CE407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 2024'!$Y$10</c:f>
              <c:numCache>
                <c:formatCode>#,##0</c:formatCode>
                <c:ptCount val="1"/>
                <c:pt idx="0">
                  <c:v>-27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A85-480A-BE6A-867838CE407A}"/>
            </c:ext>
          </c:extLst>
        </c:ser>
        <c:ser>
          <c:idx val="4"/>
          <c:order val="4"/>
          <c:tx>
            <c:strRef>
              <c:f>'ДПФ - III-то тримесечи 2024'!$B$11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A85-480A-BE6A-867838CE407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 2024'!$Y$11</c:f>
              <c:numCache>
                <c:formatCode>#,##0</c:formatCode>
                <c:ptCount val="1"/>
                <c:pt idx="0">
                  <c:v>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A85-480A-BE6A-867838CE407A}"/>
            </c:ext>
          </c:extLst>
        </c:ser>
        <c:ser>
          <c:idx val="5"/>
          <c:order val="5"/>
          <c:tx>
            <c:strRef>
              <c:f>'ДПФ - III-то тримесечи 2024'!$B$12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 2024'!$Y$12</c:f>
              <c:numCache>
                <c:formatCode>#,##0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A85-480A-BE6A-867838CE407A}"/>
            </c:ext>
          </c:extLst>
        </c:ser>
        <c:ser>
          <c:idx val="7"/>
          <c:order val="6"/>
          <c:tx>
            <c:strRef>
              <c:f>'ДПФ - III-то тримесечи 2024'!$B$13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 2024'!$Y$13</c:f>
              <c:numCache>
                <c:formatCode>#,##0</c:formatCode>
                <c:ptCount val="1"/>
                <c:pt idx="0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A85-480A-BE6A-867838CE407A}"/>
            </c:ext>
          </c:extLst>
        </c:ser>
        <c:ser>
          <c:idx val="8"/>
          <c:order val="7"/>
          <c:tx>
            <c:strRef>
              <c:f>'ДПФ - III-то тримесечи 2024'!$B$14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A85-480A-BE6A-867838CE407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 2024'!$Y$14</c:f>
              <c:numCache>
                <c:formatCode>#,##0</c:formatCode>
                <c:ptCount val="1"/>
                <c:pt idx="0">
                  <c:v>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A85-480A-BE6A-867838CE407A}"/>
            </c:ext>
          </c:extLst>
        </c:ser>
        <c:ser>
          <c:idx val="6"/>
          <c:order val="8"/>
          <c:tx>
            <c:strRef>
              <c:f>'ДПФ - III-то тримесечи 2024'!$B$15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 2024'!$Y$15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A85-480A-BE6A-867838CE407A}"/>
            </c:ext>
          </c:extLst>
        </c:ser>
        <c:ser>
          <c:idx val="9"/>
          <c:order val="9"/>
          <c:tx>
            <c:strRef>
              <c:f>'ДПФ - III-то тримесечи 2024'!$B$16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III-то тримесечи 2024'!$Y$16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85-480A-BE6A-867838CE4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"/>
          <c:y val="0.80104815967771459"/>
          <c:w val="1"/>
          <c:h val="0.194986744622897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III-то тримесечи 2024'!$B$7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E39-4036-9614-18EC5AB0642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 2024'!$Z$7</c:f>
              <c:numCache>
                <c:formatCode>#,##0</c:formatCode>
                <c:ptCount val="1"/>
                <c:pt idx="0">
                  <c:v>-284779.22000000003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39-4036-9614-18EC5AB0642A}"/>
            </c:ext>
          </c:extLst>
        </c:ser>
        <c:ser>
          <c:idx val="1"/>
          <c:order val="1"/>
          <c:tx>
            <c:strRef>
              <c:f>'ДПФ - III-то тримесечи 2024'!$B$8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E39-4036-9614-18EC5AB0642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 2024'!$Z$8</c:f>
              <c:numCache>
                <c:formatCode>#,##0</c:formatCode>
                <c:ptCount val="1"/>
                <c:pt idx="0">
                  <c:v>144645.20000000001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39-4036-9614-18EC5AB0642A}"/>
            </c:ext>
          </c:extLst>
        </c:ser>
        <c:ser>
          <c:idx val="2"/>
          <c:order val="2"/>
          <c:tx>
            <c:strRef>
              <c:f>'ДПФ - III-то тримесечи 2024'!$B$9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 2024'!$Z$9</c:f>
              <c:numCache>
                <c:formatCode>#,##0</c:formatCode>
                <c:ptCount val="1"/>
                <c:pt idx="0">
                  <c:v>-22446.789999999994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39-4036-9614-18EC5AB0642A}"/>
            </c:ext>
          </c:extLst>
        </c:ser>
        <c:ser>
          <c:idx val="3"/>
          <c:order val="3"/>
          <c:tx>
            <c:strRef>
              <c:f>'ДПФ - III-то тримесечи 2024'!$B$10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E39-4036-9614-18EC5AB0642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 2024'!$Z$10</c:f>
              <c:numCache>
                <c:formatCode>#,##0</c:formatCode>
                <c:ptCount val="1"/>
                <c:pt idx="0">
                  <c:v>21365.010000000009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E39-4036-9614-18EC5AB0642A}"/>
            </c:ext>
          </c:extLst>
        </c:ser>
        <c:ser>
          <c:idx val="4"/>
          <c:order val="4"/>
          <c:tx>
            <c:strRef>
              <c:f>'ДПФ - III-то тримесечи 2024'!$B$11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E39-4036-9614-18EC5AB0642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 2024'!$Z$11</c:f>
              <c:numCache>
                <c:formatCode>#,##0</c:formatCode>
                <c:ptCount val="1"/>
                <c:pt idx="0">
                  <c:v>28931.669999999984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E39-4036-9614-18EC5AB0642A}"/>
            </c:ext>
          </c:extLst>
        </c:ser>
        <c:ser>
          <c:idx val="5"/>
          <c:order val="5"/>
          <c:tx>
            <c:strRef>
              <c:f>'ДПФ - III-то тримесечи 2024'!$B$12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 2024'!$Z$12</c:f>
              <c:numCache>
                <c:formatCode>#,##0</c:formatCode>
                <c:ptCount val="1"/>
                <c:pt idx="0">
                  <c:v>-30099.299999999996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E39-4036-9614-18EC5AB0642A}"/>
            </c:ext>
          </c:extLst>
        </c:ser>
        <c:ser>
          <c:idx val="7"/>
          <c:order val="6"/>
          <c:tx>
            <c:strRef>
              <c:f>'ДПФ - III-то тримесечи 2024'!$B$13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 2024'!$Z$13</c:f>
              <c:numCache>
                <c:formatCode>#,##0</c:formatCode>
                <c:ptCount val="1"/>
                <c:pt idx="0">
                  <c:v>147761.85000000003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E39-4036-9614-18EC5AB0642A}"/>
            </c:ext>
          </c:extLst>
        </c:ser>
        <c:ser>
          <c:idx val="8"/>
          <c:order val="7"/>
          <c:tx>
            <c:strRef>
              <c:f>'ДПФ - III-то тримесечи 2024'!$B$14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7E39-4036-9614-18EC5AB0642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 2024'!$Z$14</c:f>
              <c:numCache>
                <c:formatCode>#,##0</c:formatCode>
                <c:ptCount val="1"/>
                <c:pt idx="0">
                  <c:v>-6622.71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E39-4036-9614-18EC5AB0642A}"/>
            </c:ext>
          </c:extLst>
        </c:ser>
        <c:ser>
          <c:idx val="6"/>
          <c:order val="8"/>
          <c:tx>
            <c:strRef>
              <c:f>'ДПФ - III-то тримесечи 2024'!$B$15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III-то тримесечи 2024'!$Z$15</c:f>
              <c:numCache>
                <c:formatCode>#,##0</c:formatCode>
                <c:ptCount val="1"/>
                <c:pt idx="0">
                  <c:v>1244.29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E39-4036-9614-18EC5AB0642A}"/>
            </c:ext>
          </c:extLst>
        </c:ser>
        <c:ser>
          <c:idx val="10"/>
          <c:order val="9"/>
          <c:tx>
            <c:strRef>
              <c:f>'ДПФ - III-то тримесечи 2024'!$B$16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III-то тримесечи 2024'!$Z$16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E39-4036-9614-18EC5AB06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"/>
          <c:y val="0.79581278975642056"/>
          <c:w val="1"/>
          <c:h val="0.202175079908805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деветмесечие 2024'!$B$7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C9B-423E-9769-57914F88C68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2024'!$Y$7</c:f>
              <c:numCache>
                <c:formatCode>#,##0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9B-423E-9769-57914F88C683}"/>
            </c:ext>
          </c:extLst>
        </c:ser>
        <c:ser>
          <c:idx val="1"/>
          <c:order val="1"/>
          <c:tx>
            <c:strRef>
              <c:f>'ДПФ - деветмесечие 2024'!$B$8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C9B-423E-9769-57914F88C68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2024'!$Y$8</c:f>
              <c:numCache>
                <c:formatCode>#,##0</c:formatCode>
                <c:ptCount val="1"/>
                <c:pt idx="0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9B-423E-9769-57914F88C683}"/>
            </c:ext>
          </c:extLst>
        </c:ser>
        <c:ser>
          <c:idx val="2"/>
          <c:order val="2"/>
          <c:tx>
            <c:strRef>
              <c:f>'ДПФ - деветмесечие 2024'!$B$9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2024'!$Y$9</c:f>
              <c:numCache>
                <c:formatCode>#,##0</c:formatCode>
                <c:ptCount val="1"/>
                <c:pt idx="0">
                  <c:v>-75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9B-423E-9769-57914F88C683}"/>
            </c:ext>
          </c:extLst>
        </c:ser>
        <c:ser>
          <c:idx val="3"/>
          <c:order val="3"/>
          <c:tx>
            <c:strRef>
              <c:f>'ДПФ - деветмесечие 2024'!$B$10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C9B-423E-9769-57914F88C68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2024'!$Y$10</c:f>
              <c:numCache>
                <c:formatCode>#,##0</c:formatCode>
                <c:ptCount val="1"/>
                <c:pt idx="0">
                  <c:v>-70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C9B-423E-9769-57914F88C683}"/>
            </c:ext>
          </c:extLst>
        </c:ser>
        <c:ser>
          <c:idx val="4"/>
          <c:order val="4"/>
          <c:tx>
            <c:strRef>
              <c:f>'ДПФ - деветмесечие 2024'!$B$11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C9B-423E-9769-57914F88C68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2024'!$Y$11</c:f>
              <c:numCache>
                <c:formatCode>#,##0</c:formatCode>
                <c:ptCount val="1"/>
                <c:pt idx="0">
                  <c:v>-40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C9B-423E-9769-57914F88C683}"/>
            </c:ext>
          </c:extLst>
        </c:ser>
        <c:ser>
          <c:idx val="5"/>
          <c:order val="5"/>
          <c:tx>
            <c:strRef>
              <c:f>'ДПФ - деветмесечие 2024'!$B$12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2024'!$Y$12</c:f>
              <c:numCache>
                <c:formatCode>#,##0</c:formatCode>
                <c:ptCount val="1"/>
                <c:pt idx="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C9B-423E-9769-57914F88C683}"/>
            </c:ext>
          </c:extLst>
        </c:ser>
        <c:ser>
          <c:idx val="7"/>
          <c:order val="6"/>
          <c:tx>
            <c:strRef>
              <c:f>'ДПФ - деветмесечие 2024'!$B$13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2024'!$Y$13</c:f>
              <c:numCache>
                <c:formatCode>#,##0</c:formatCode>
                <c:ptCount val="1"/>
                <c:pt idx="0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C9B-423E-9769-57914F88C683}"/>
            </c:ext>
          </c:extLst>
        </c:ser>
        <c:ser>
          <c:idx val="8"/>
          <c:order val="7"/>
          <c:tx>
            <c:strRef>
              <c:f>'ДПФ - деветмесечие 2024'!$B$14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0C9B-423E-9769-57914F88C68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2024'!$Y$14</c:f>
              <c:numCache>
                <c:formatCode>#,##0</c:formatCode>
                <c:ptCount val="1"/>
                <c:pt idx="0">
                  <c:v>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C9B-423E-9769-57914F88C683}"/>
            </c:ext>
          </c:extLst>
        </c:ser>
        <c:ser>
          <c:idx val="6"/>
          <c:order val="8"/>
          <c:tx>
            <c:strRef>
              <c:f>'ДПФ - деветмесечие 2024'!$B$15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2024'!$Y$15</c:f>
              <c:numCache>
                <c:formatCode>#,##0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C9B-423E-9769-57914F88C683}"/>
            </c:ext>
          </c:extLst>
        </c:ser>
        <c:ser>
          <c:idx val="9"/>
          <c:order val="9"/>
          <c:tx>
            <c:strRef>
              <c:f>'ДПФ - деветмесечие 2024'!$B$16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деветмесечие 2024'!$Y$16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C9B-423E-9769-57914F88C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"/>
          <c:y val="0.80104815967771459"/>
          <c:w val="1"/>
          <c:h val="0.194986744622897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деветмесечие 2024'!$B$7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01D-4A1B-869F-A36C251317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2024'!$Z$7</c:f>
              <c:numCache>
                <c:formatCode>#,##0</c:formatCode>
                <c:ptCount val="1"/>
                <c:pt idx="0">
                  <c:v>-314968.14999999991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1D-4A1B-869F-A36C251317DF}"/>
            </c:ext>
          </c:extLst>
        </c:ser>
        <c:ser>
          <c:idx val="1"/>
          <c:order val="1"/>
          <c:tx>
            <c:strRef>
              <c:f>'ДПФ - деветмесечие 2024'!$B$8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01D-4A1B-869F-A36C251317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2024'!$Z$8</c:f>
              <c:numCache>
                <c:formatCode>#,##0</c:formatCode>
                <c:ptCount val="1"/>
                <c:pt idx="0">
                  <c:v>362356.17999999993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1D-4A1B-869F-A36C251317DF}"/>
            </c:ext>
          </c:extLst>
        </c:ser>
        <c:ser>
          <c:idx val="2"/>
          <c:order val="2"/>
          <c:tx>
            <c:strRef>
              <c:f>'ДПФ - деветмесечие 2024'!$B$9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2024'!$Z$9</c:f>
              <c:numCache>
                <c:formatCode>#,##0</c:formatCode>
                <c:ptCount val="1"/>
                <c:pt idx="0">
                  <c:v>-218868.4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1D-4A1B-869F-A36C251317DF}"/>
            </c:ext>
          </c:extLst>
        </c:ser>
        <c:ser>
          <c:idx val="3"/>
          <c:order val="3"/>
          <c:tx>
            <c:strRef>
              <c:f>'ДПФ - деветмесечие 2024'!$B$10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01D-4A1B-869F-A36C251317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2024'!$Z$10</c:f>
              <c:numCache>
                <c:formatCode>#,##0</c:formatCode>
                <c:ptCount val="1"/>
                <c:pt idx="0">
                  <c:v>-93960.800000000047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01D-4A1B-869F-A36C251317DF}"/>
            </c:ext>
          </c:extLst>
        </c:ser>
        <c:ser>
          <c:idx val="4"/>
          <c:order val="4"/>
          <c:tx>
            <c:strRef>
              <c:f>'ДПФ - деветмесечие 2024'!$B$11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01D-4A1B-869F-A36C251317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2024'!$Z$11</c:f>
              <c:numCache>
                <c:formatCode>#,##0</c:formatCode>
                <c:ptCount val="1"/>
                <c:pt idx="0">
                  <c:v>-207265.21000000008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01D-4A1B-869F-A36C251317DF}"/>
            </c:ext>
          </c:extLst>
        </c:ser>
        <c:ser>
          <c:idx val="5"/>
          <c:order val="5"/>
          <c:tx>
            <c:strRef>
              <c:f>'ДПФ - деветмесечие 2024'!$B$12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2024'!$Z$12</c:f>
              <c:numCache>
                <c:formatCode>#,##0</c:formatCode>
                <c:ptCount val="1"/>
                <c:pt idx="0">
                  <c:v>94892.920000000013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01D-4A1B-869F-A36C251317DF}"/>
            </c:ext>
          </c:extLst>
        </c:ser>
        <c:ser>
          <c:idx val="7"/>
          <c:order val="6"/>
          <c:tx>
            <c:strRef>
              <c:f>'ДПФ - деветмесечие 2024'!$B$13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2024'!$Z$13</c:f>
              <c:numCache>
                <c:formatCode>#,##0</c:formatCode>
                <c:ptCount val="1"/>
                <c:pt idx="0">
                  <c:v>400983.95000000007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01D-4A1B-869F-A36C251317DF}"/>
            </c:ext>
          </c:extLst>
        </c:ser>
        <c:ser>
          <c:idx val="8"/>
          <c:order val="7"/>
          <c:tx>
            <c:strRef>
              <c:f>'ДПФ - деветмесечие 2024'!$B$14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901D-4A1B-869F-A36C251317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2024'!$Z$14</c:f>
              <c:numCache>
                <c:formatCode>#,##0</c:formatCode>
                <c:ptCount val="1"/>
                <c:pt idx="0">
                  <c:v>-20859.580000000002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01D-4A1B-869F-A36C251317DF}"/>
            </c:ext>
          </c:extLst>
        </c:ser>
        <c:ser>
          <c:idx val="6"/>
          <c:order val="8"/>
          <c:tx>
            <c:strRef>
              <c:f>'ДПФ - деветмесечие 2024'!$B$15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деветмесечие 2024'!$Z$15</c:f>
              <c:numCache>
                <c:formatCode>#,##0</c:formatCode>
                <c:ptCount val="1"/>
                <c:pt idx="0">
                  <c:v>-2806.2999999999993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01D-4A1B-869F-A36C251317DF}"/>
            </c:ext>
          </c:extLst>
        </c:ser>
        <c:ser>
          <c:idx val="10"/>
          <c:order val="9"/>
          <c:tx>
            <c:strRef>
              <c:f>'ДПФ - деветмесечие 2024'!$B$16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деветмесечие 2024'!$Z$16</c:f>
              <c:numCache>
                <c:formatCode>#,##0</c:formatCode>
                <c:ptCount val="1"/>
                <c:pt idx="0">
                  <c:v>495.38999999999987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1D-4A1B-869F-A36C25131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"/>
          <c:y val="0.79581278975642056"/>
          <c:w val="1"/>
          <c:h val="0.202175079908805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18</xdr:row>
      <xdr:rowOff>114300</xdr:rowOff>
    </xdr:from>
    <xdr:to>
      <xdr:col>12</xdr:col>
      <xdr:colOff>95249</xdr:colOff>
      <xdr:row>38</xdr:row>
      <xdr:rowOff>169333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190500</xdr:colOff>
      <xdr:row>18</xdr:row>
      <xdr:rowOff>133350</xdr:rowOff>
    </xdr:from>
    <xdr:to>
      <xdr:col>26</xdr:col>
      <xdr:colOff>19050</xdr:colOff>
      <xdr:row>38</xdr:row>
      <xdr:rowOff>161925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18</xdr:row>
      <xdr:rowOff>114300</xdr:rowOff>
    </xdr:from>
    <xdr:to>
      <xdr:col>12</xdr:col>
      <xdr:colOff>95249</xdr:colOff>
      <xdr:row>38</xdr:row>
      <xdr:rowOff>169333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190500</xdr:colOff>
      <xdr:row>18</xdr:row>
      <xdr:rowOff>133350</xdr:rowOff>
    </xdr:from>
    <xdr:to>
      <xdr:col>26</xdr:col>
      <xdr:colOff>19050</xdr:colOff>
      <xdr:row>38</xdr:row>
      <xdr:rowOff>161925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73;&#1086;&#1090;&#1085;&#1072;/&#1056;&#1072;&#1073;&#1086;&#1090;&#1077;&#1085;%20&#1044;&#1055;&#1060;-07-08-09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-месечие"/>
      <sheetName val="І-во полугодие"/>
      <sheetName val="III-то трим. 2024"/>
      <sheetName val="Дов-трим."/>
      <sheetName val="Дов 1"/>
      <sheetName val="Дов2"/>
      <sheetName val="Дов3"/>
      <sheetName val="Съг-трим."/>
      <sheetName val="Съг1"/>
      <sheetName val="Съг2"/>
      <sheetName val="Съг3"/>
      <sheetName val="Род-трим."/>
      <sheetName val="Род1"/>
      <sheetName val="Род2"/>
      <sheetName val="Род3"/>
      <sheetName val="Ал-трим"/>
      <sheetName val="Ал1"/>
      <sheetName val="Ал2"/>
      <sheetName val="Ал3"/>
      <sheetName val="ОББ-трим."/>
      <sheetName val="ОББ1"/>
      <sheetName val="ОББ2"/>
      <sheetName val="ОББ3"/>
      <sheetName val="ЦКБ-трим."/>
      <sheetName val="ЦКБ1"/>
      <sheetName val="ЦКБ2"/>
      <sheetName val="ЦКБ3"/>
      <sheetName val="Бъд-трим."/>
      <sheetName val="Бъд1"/>
      <sheetName val="Бъд2"/>
      <sheetName val="Бъд3"/>
      <sheetName val="Топ-трим."/>
      <sheetName val="Топ1"/>
      <sheetName val="Топ2"/>
      <sheetName val="Топ3"/>
      <sheetName val="ПОИ-трим."/>
      <sheetName val="ПОИ1"/>
      <sheetName val="ПОИ2"/>
      <sheetName val="ПОИ3"/>
      <sheetName val="ДаллБогг-трим."/>
      <sheetName val="ДаллБогг1"/>
      <sheetName val="ДаллБогг2"/>
      <sheetName val="ДаллБогг3"/>
    </sheetNames>
    <sheetDataSet>
      <sheetData sheetId="0">
        <row r="7">
          <cell r="B7" t="str">
            <v xml:space="preserve">ДПФ "Доверие" </v>
          </cell>
          <cell r="Y7">
            <v>3</v>
          </cell>
          <cell r="Z7">
            <v>-314968.14999999991</v>
          </cell>
        </row>
        <row r="8">
          <cell r="B8" t="str">
            <v xml:space="preserve">ДПФ "Съгласие" </v>
          </cell>
          <cell r="Y8">
            <v>94</v>
          </cell>
          <cell r="Z8">
            <v>362356.17999999993</v>
          </cell>
        </row>
        <row r="9">
          <cell r="B9" t="str">
            <v xml:space="preserve">ДПФ "ДСК-Родина" </v>
          </cell>
          <cell r="Y9">
            <v>-75</v>
          </cell>
          <cell r="Z9">
            <v>-218868.4</v>
          </cell>
        </row>
        <row r="10">
          <cell r="B10" t="str">
            <v xml:space="preserve">ДПФ "Алианц България" </v>
          </cell>
          <cell r="Y10">
            <v>-70</v>
          </cell>
          <cell r="Z10">
            <v>-93960.800000000047</v>
          </cell>
        </row>
        <row r="11">
          <cell r="B11" t="str">
            <v xml:space="preserve">"ДПФ ОББ" </v>
          </cell>
          <cell r="Y11">
            <v>-40</v>
          </cell>
          <cell r="Z11">
            <v>-207265.21000000008</v>
          </cell>
        </row>
        <row r="12">
          <cell r="B12" t="str">
            <v>ДПФ "ЦКБ - Сила"</v>
          </cell>
          <cell r="Y12">
            <v>23</v>
          </cell>
          <cell r="Z12">
            <v>94892.920000000013</v>
          </cell>
        </row>
        <row r="13">
          <cell r="B13" t="str">
            <v xml:space="preserve">"ДПФ-Бъдеще" </v>
          </cell>
          <cell r="Y13">
            <v>74</v>
          </cell>
          <cell r="Z13">
            <v>400983.95000000007</v>
          </cell>
        </row>
        <row r="14">
          <cell r="B14" t="str">
            <v>ДПФ "Топлина"</v>
          </cell>
          <cell r="Y14">
            <v>-10</v>
          </cell>
          <cell r="Z14">
            <v>-20859.580000000002</v>
          </cell>
        </row>
        <row r="15">
          <cell r="B15" t="str">
            <v>ДПФ "Пенсионно-осигурителен институт"</v>
          </cell>
          <cell r="Y15">
            <v>1</v>
          </cell>
          <cell r="Z15">
            <v>-2806.2999999999993</v>
          </cell>
        </row>
        <row r="16">
          <cell r="B16" t="str">
            <v>ДПФ "ДаллБогг:Живот и Здраве"</v>
          </cell>
          <cell r="Y16">
            <v>0</v>
          </cell>
          <cell r="Z16">
            <v>495.38999999999987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8"/>
  <sheetViews>
    <sheetView showGridLines="0" tabSelected="1" zoomScale="90" zoomScaleNormal="90" zoomScaleSheetLayoutView="50" workbookViewId="0">
      <selection sqref="A1:Z1"/>
    </sheetView>
  </sheetViews>
  <sheetFormatPr defaultRowHeight="15.75" x14ac:dyDescent="0.25"/>
  <cols>
    <col min="1" max="1" width="5.140625" style="2" customWidth="1"/>
    <col min="2" max="2" width="24.85546875" style="2" customWidth="1"/>
    <col min="3" max="3" width="7.7109375" style="2" customWidth="1"/>
    <col min="4" max="4" width="10.5703125" style="2" customWidth="1"/>
    <col min="5" max="5" width="7.7109375" style="2" customWidth="1"/>
    <col min="6" max="6" width="11.28515625" style="2" customWidth="1"/>
    <col min="7" max="7" width="7.7109375" style="2" customWidth="1"/>
    <col min="8" max="8" width="9.7109375" style="2" customWidth="1"/>
    <col min="9" max="9" width="7.7109375" style="2" customWidth="1"/>
    <col min="10" max="10" width="11.5703125" style="2" customWidth="1"/>
    <col min="11" max="11" width="7.7109375" style="2" customWidth="1"/>
    <col min="12" max="12" width="10.42578125" style="2" customWidth="1"/>
    <col min="13" max="13" width="7.7109375" style="2" customWidth="1"/>
    <col min="14" max="14" width="9.7109375" style="2" customWidth="1"/>
    <col min="15" max="15" width="7.7109375" style="2" customWidth="1"/>
    <col min="16" max="16" width="11" style="2" bestFit="1" customWidth="1"/>
    <col min="17" max="17" width="7.7109375" style="2" customWidth="1"/>
    <col min="18" max="18" width="9.7109375" style="2" customWidth="1"/>
    <col min="19" max="19" width="7.85546875" style="2" customWidth="1"/>
    <col min="20" max="20" width="9.7109375" style="2" customWidth="1"/>
    <col min="21" max="21" width="7.85546875" style="2" customWidth="1"/>
    <col min="22" max="22" width="9.7109375" style="2" customWidth="1"/>
    <col min="23" max="23" width="8" style="7" customWidth="1"/>
    <col min="24" max="24" width="11.5703125" style="7" customWidth="1"/>
    <col min="25" max="25" width="8.42578125" style="2" customWidth="1"/>
    <col min="26" max="26" width="12" style="2" customWidth="1"/>
    <col min="27" max="27" width="2.5703125" style="2" customWidth="1"/>
    <col min="28" max="16384" width="9.140625" style="2"/>
  </cols>
  <sheetData>
    <row r="1" spans="1:90" ht="18.75" x14ac:dyDescent="0.3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90" ht="18.75" x14ac:dyDescent="0.3">
      <c r="A2" s="1" t="s">
        <v>23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90" ht="9.75" customHeight="1" x14ac:dyDescent="0.25">
      <c r="A3" s="4"/>
      <c r="B3" s="5"/>
      <c r="C3" s="6"/>
    </row>
    <row r="4" spans="1:90" ht="22.5" customHeight="1" x14ac:dyDescent="0.25">
      <c r="A4" s="8" t="s">
        <v>2</v>
      </c>
      <c r="B4" s="8"/>
      <c r="C4" s="9" t="s">
        <v>3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</row>
    <row r="5" spans="1:90" s="16" customFormat="1" ht="63.75" customHeight="1" x14ac:dyDescent="0.25">
      <c r="A5" s="8"/>
      <c r="B5" s="8"/>
      <c r="C5" s="8" t="s">
        <v>4</v>
      </c>
      <c r="D5" s="8"/>
      <c r="E5" s="8" t="s">
        <v>5</v>
      </c>
      <c r="F5" s="8"/>
      <c r="G5" s="8" t="s">
        <v>6</v>
      </c>
      <c r="H5" s="8"/>
      <c r="I5" s="8" t="s">
        <v>7</v>
      </c>
      <c r="J5" s="8"/>
      <c r="K5" s="8" t="s">
        <v>8</v>
      </c>
      <c r="L5" s="8"/>
      <c r="M5" s="8" t="s">
        <v>9</v>
      </c>
      <c r="N5" s="8"/>
      <c r="O5" s="8" t="s">
        <v>10</v>
      </c>
      <c r="P5" s="8"/>
      <c r="Q5" s="11" t="s">
        <v>11</v>
      </c>
      <c r="R5" s="12"/>
      <c r="S5" s="11" t="s">
        <v>12</v>
      </c>
      <c r="T5" s="12"/>
      <c r="U5" s="11" t="s">
        <v>13</v>
      </c>
      <c r="V5" s="12"/>
      <c r="W5" s="13" t="s">
        <v>14</v>
      </c>
      <c r="X5" s="13"/>
      <c r="Y5" s="14" t="s">
        <v>15</v>
      </c>
      <c r="Z5" s="14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</row>
    <row r="6" spans="1:90" s="23" customFormat="1" ht="33.75" customHeight="1" x14ac:dyDescent="0.25">
      <c r="A6" s="17"/>
      <c r="B6" s="8"/>
      <c r="C6" s="18" t="s">
        <v>16</v>
      </c>
      <c r="D6" s="18" t="s">
        <v>17</v>
      </c>
      <c r="E6" s="18" t="s">
        <v>16</v>
      </c>
      <c r="F6" s="18" t="s">
        <v>17</v>
      </c>
      <c r="G6" s="18" t="s">
        <v>16</v>
      </c>
      <c r="H6" s="18" t="s">
        <v>17</v>
      </c>
      <c r="I6" s="18" t="s">
        <v>16</v>
      </c>
      <c r="J6" s="18" t="s">
        <v>17</v>
      </c>
      <c r="K6" s="18" t="s">
        <v>16</v>
      </c>
      <c r="L6" s="18" t="s">
        <v>17</v>
      </c>
      <c r="M6" s="18" t="s">
        <v>16</v>
      </c>
      <c r="N6" s="18" t="s">
        <v>17</v>
      </c>
      <c r="O6" s="18" t="s">
        <v>16</v>
      </c>
      <c r="P6" s="18" t="s">
        <v>17</v>
      </c>
      <c r="Q6" s="18" t="s">
        <v>16</v>
      </c>
      <c r="R6" s="18" t="s">
        <v>17</v>
      </c>
      <c r="S6" s="18" t="s">
        <v>16</v>
      </c>
      <c r="T6" s="18" t="s">
        <v>17</v>
      </c>
      <c r="U6" s="18" t="s">
        <v>16</v>
      </c>
      <c r="V6" s="18" t="s">
        <v>17</v>
      </c>
      <c r="W6" s="19" t="s">
        <v>18</v>
      </c>
      <c r="X6" s="20" t="s">
        <v>17</v>
      </c>
      <c r="Y6" s="21" t="s">
        <v>16</v>
      </c>
      <c r="Z6" s="21" t="s">
        <v>17</v>
      </c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</row>
    <row r="7" spans="1:90" ht="32.25" customHeight="1" x14ac:dyDescent="0.25">
      <c r="A7" s="24" t="s">
        <v>19</v>
      </c>
      <c r="B7" s="25" t="s">
        <v>4</v>
      </c>
      <c r="C7" s="26"/>
      <c r="D7" s="26"/>
      <c r="E7" s="27">
        <v>16</v>
      </c>
      <c r="F7" s="27">
        <v>128616.82999999999</v>
      </c>
      <c r="G7" s="27">
        <v>0</v>
      </c>
      <c r="H7" s="27">
        <v>0</v>
      </c>
      <c r="I7" s="27">
        <v>22</v>
      </c>
      <c r="J7" s="27">
        <v>282096.56</v>
      </c>
      <c r="K7" s="27">
        <v>8</v>
      </c>
      <c r="L7" s="27">
        <v>50377.7</v>
      </c>
      <c r="M7" s="27">
        <v>6</v>
      </c>
      <c r="N7" s="27">
        <v>8658.94</v>
      </c>
      <c r="O7" s="27">
        <v>3</v>
      </c>
      <c r="P7" s="27">
        <v>472.53999999999996</v>
      </c>
      <c r="Q7" s="27">
        <v>1</v>
      </c>
      <c r="R7" s="27">
        <v>3015.95</v>
      </c>
      <c r="S7" s="27">
        <v>0</v>
      </c>
      <c r="T7" s="27">
        <v>0</v>
      </c>
      <c r="U7" s="27">
        <v>0</v>
      </c>
      <c r="V7" s="27">
        <v>0</v>
      </c>
      <c r="W7" s="28">
        <f>C7+E7+G7+I7+K7+M7+O7+Q7+S7+U7</f>
        <v>56</v>
      </c>
      <c r="X7" s="28">
        <f>D7+F7+H7+J7+L7+N7+P7+R7+T7+V7</f>
        <v>473238.52</v>
      </c>
      <c r="Y7" s="28">
        <f>C17-W7</f>
        <v>4</v>
      </c>
      <c r="Z7" s="28">
        <f>D17-X7</f>
        <v>-284779.22000000003</v>
      </c>
      <c r="AA7" s="29"/>
      <c r="AB7" s="29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</row>
    <row r="8" spans="1:90" ht="32.25" customHeight="1" x14ac:dyDescent="0.25">
      <c r="A8" s="30"/>
      <c r="B8" s="25" t="s">
        <v>5</v>
      </c>
      <c r="C8" s="27">
        <v>6</v>
      </c>
      <c r="D8" s="27">
        <v>15422.8</v>
      </c>
      <c r="E8" s="26"/>
      <c r="F8" s="26"/>
      <c r="G8" s="27">
        <v>0</v>
      </c>
      <c r="H8" s="27">
        <v>0</v>
      </c>
      <c r="I8" s="27">
        <v>25</v>
      </c>
      <c r="J8" s="27">
        <v>82537.73</v>
      </c>
      <c r="K8" s="27">
        <v>0</v>
      </c>
      <c r="L8" s="27">
        <v>0</v>
      </c>
      <c r="M8" s="27">
        <v>0</v>
      </c>
      <c r="N8" s="27">
        <v>0</v>
      </c>
      <c r="O8" s="27">
        <v>2</v>
      </c>
      <c r="P8" s="27">
        <v>1378.6100000000001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28">
        <f t="shared" ref="W8:X16" si="0">C8+E8+G8+I8+K8+M8+O8+Q8+S8+U8</f>
        <v>33</v>
      </c>
      <c r="X8" s="28">
        <f t="shared" si="0"/>
        <v>99339.14</v>
      </c>
      <c r="Y8" s="28">
        <f>E17-W8</f>
        <v>23</v>
      </c>
      <c r="Z8" s="28">
        <f>F17-X8</f>
        <v>144645.20000000001</v>
      </c>
      <c r="AA8" s="29"/>
      <c r="AB8" s="29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</row>
    <row r="9" spans="1:90" ht="32.25" customHeight="1" x14ac:dyDescent="0.25">
      <c r="A9" s="30"/>
      <c r="B9" s="25" t="s">
        <v>6</v>
      </c>
      <c r="C9" s="27">
        <v>8</v>
      </c>
      <c r="D9" s="27">
        <v>6148.66</v>
      </c>
      <c r="E9" s="27">
        <v>2</v>
      </c>
      <c r="F9" s="27">
        <v>11981.12</v>
      </c>
      <c r="G9" s="26"/>
      <c r="H9" s="26"/>
      <c r="I9" s="27">
        <v>8</v>
      </c>
      <c r="J9" s="27">
        <v>8366.18</v>
      </c>
      <c r="K9" s="27">
        <v>3</v>
      </c>
      <c r="L9" s="27">
        <v>4910.92</v>
      </c>
      <c r="M9" s="27">
        <v>1</v>
      </c>
      <c r="N9" s="27">
        <v>277.73</v>
      </c>
      <c r="O9" s="27">
        <v>0</v>
      </c>
      <c r="P9" s="27">
        <v>0</v>
      </c>
      <c r="Q9" s="27">
        <v>1</v>
      </c>
      <c r="R9" s="27">
        <v>1204.22</v>
      </c>
      <c r="S9" s="27">
        <v>0</v>
      </c>
      <c r="T9" s="27">
        <v>0</v>
      </c>
      <c r="U9" s="27">
        <v>0</v>
      </c>
      <c r="V9" s="27">
        <v>0</v>
      </c>
      <c r="W9" s="28">
        <f t="shared" si="0"/>
        <v>23</v>
      </c>
      <c r="X9" s="28">
        <f t="shared" si="0"/>
        <v>32888.829999999994</v>
      </c>
      <c r="Y9" s="28">
        <f>G17-W9</f>
        <v>-22</v>
      </c>
      <c r="Z9" s="28">
        <f>H17-X9</f>
        <v>-22446.789999999994</v>
      </c>
      <c r="AA9" s="29"/>
      <c r="AB9" s="29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</row>
    <row r="10" spans="1:90" ht="32.25" customHeight="1" x14ac:dyDescent="0.25">
      <c r="A10" s="30"/>
      <c r="B10" s="31" t="s">
        <v>7</v>
      </c>
      <c r="C10" s="27">
        <v>22</v>
      </c>
      <c r="D10" s="27">
        <v>107960.97</v>
      </c>
      <c r="E10" s="27">
        <v>33</v>
      </c>
      <c r="F10" s="27">
        <v>84485.69</v>
      </c>
      <c r="G10" s="27">
        <v>0</v>
      </c>
      <c r="H10" s="27">
        <v>0</v>
      </c>
      <c r="I10" s="26"/>
      <c r="J10" s="26"/>
      <c r="K10" s="27">
        <v>3</v>
      </c>
      <c r="L10" s="27">
        <v>8121.6900000000005</v>
      </c>
      <c r="M10" s="27">
        <v>8</v>
      </c>
      <c r="N10" s="27">
        <v>40449.699999999997</v>
      </c>
      <c r="O10" s="27">
        <v>31</v>
      </c>
      <c r="P10" s="27">
        <v>148732.42000000001</v>
      </c>
      <c r="Q10" s="27">
        <v>0</v>
      </c>
      <c r="R10" s="27">
        <v>0</v>
      </c>
      <c r="S10" s="27">
        <v>0</v>
      </c>
      <c r="T10" s="27">
        <v>0</v>
      </c>
      <c r="U10" s="27">
        <v>0</v>
      </c>
      <c r="V10" s="27">
        <v>0</v>
      </c>
      <c r="W10" s="28">
        <f t="shared" si="0"/>
        <v>97</v>
      </c>
      <c r="X10" s="28">
        <f t="shared" si="0"/>
        <v>389750.47</v>
      </c>
      <c r="Y10" s="28">
        <f>I17-W10</f>
        <v>-27</v>
      </c>
      <c r="Z10" s="28">
        <f>J17-X10</f>
        <v>21365.010000000009</v>
      </c>
      <c r="AA10" s="29"/>
      <c r="AB10" s="29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</row>
    <row r="11" spans="1:90" ht="32.25" customHeight="1" x14ac:dyDescent="0.25">
      <c r="A11" s="30"/>
      <c r="B11" s="25" t="s">
        <v>20</v>
      </c>
      <c r="C11" s="27">
        <v>11</v>
      </c>
      <c r="D11" s="27">
        <v>38791.79</v>
      </c>
      <c r="E11" s="27">
        <v>3</v>
      </c>
      <c r="F11" s="27">
        <v>16835.560000000001</v>
      </c>
      <c r="G11" s="27">
        <v>1</v>
      </c>
      <c r="H11" s="27">
        <v>10442.040000000001</v>
      </c>
      <c r="I11" s="27">
        <v>12</v>
      </c>
      <c r="J11" s="27">
        <v>33406.160000000003</v>
      </c>
      <c r="K11" s="26"/>
      <c r="L11" s="26"/>
      <c r="M11" s="27">
        <v>1</v>
      </c>
      <c r="N11" s="27">
        <v>6015.58</v>
      </c>
      <c r="O11" s="27">
        <v>1</v>
      </c>
      <c r="P11" s="27">
        <v>1862.29</v>
      </c>
      <c r="Q11" s="27">
        <v>0</v>
      </c>
      <c r="R11" s="27">
        <v>0</v>
      </c>
      <c r="S11" s="27">
        <v>0</v>
      </c>
      <c r="T11" s="27">
        <v>0</v>
      </c>
      <c r="U11" s="27">
        <v>0</v>
      </c>
      <c r="V11" s="27">
        <v>0</v>
      </c>
      <c r="W11" s="28">
        <f t="shared" si="0"/>
        <v>29</v>
      </c>
      <c r="X11" s="28">
        <f t="shared" si="0"/>
        <v>107353.42000000001</v>
      </c>
      <c r="Y11" s="28">
        <f>K17-W11</f>
        <v>-12</v>
      </c>
      <c r="Z11" s="28">
        <f>L17-X11</f>
        <v>28931.669999999984</v>
      </c>
      <c r="AA11" s="29"/>
      <c r="AB11" s="29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</row>
    <row r="12" spans="1:90" ht="32.25" customHeight="1" x14ac:dyDescent="0.25">
      <c r="A12" s="30"/>
      <c r="B12" s="25" t="s">
        <v>9</v>
      </c>
      <c r="C12" s="27">
        <v>6</v>
      </c>
      <c r="D12" s="27">
        <v>15194.710000000001</v>
      </c>
      <c r="E12" s="27">
        <v>0</v>
      </c>
      <c r="F12" s="27">
        <v>0</v>
      </c>
      <c r="G12" s="27">
        <v>0</v>
      </c>
      <c r="H12" s="27">
        <v>0</v>
      </c>
      <c r="I12" s="27">
        <v>1</v>
      </c>
      <c r="J12" s="27">
        <v>1972.76</v>
      </c>
      <c r="K12" s="27">
        <v>2</v>
      </c>
      <c r="L12" s="27">
        <v>71996.95</v>
      </c>
      <c r="M12" s="26"/>
      <c r="N12" s="26"/>
      <c r="O12" s="27">
        <v>1</v>
      </c>
      <c r="P12" s="27">
        <v>488.45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7">
        <v>0</v>
      </c>
      <c r="W12" s="28">
        <f t="shared" si="0"/>
        <v>10</v>
      </c>
      <c r="X12" s="28">
        <f t="shared" si="0"/>
        <v>89652.87</v>
      </c>
      <c r="Y12" s="28">
        <f>M17-W12</f>
        <v>8</v>
      </c>
      <c r="Z12" s="28">
        <f>N17-X12</f>
        <v>-30099.299999999996</v>
      </c>
      <c r="AA12" s="29"/>
      <c r="AB12" s="29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</row>
    <row r="13" spans="1:90" s="4" customFormat="1" ht="32.25" customHeight="1" x14ac:dyDescent="0.25">
      <c r="A13" s="30"/>
      <c r="B13" s="32" t="s">
        <v>21</v>
      </c>
      <c r="C13" s="27">
        <v>4</v>
      </c>
      <c r="D13" s="27">
        <v>1660.7799999999997</v>
      </c>
      <c r="E13" s="27">
        <v>2</v>
      </c>
      <c r="F13" s="27">
        <v>2065.14</v>
      </c>
      <c r="G13" s="27">
        <v>0</v>
      </c>
      <c r="H13" s="27">
        <v>0</v>
      </c>
      <c r="I13" s="27">
        <v>0</v>
      </c>
      <c r="J13" s="27">
        <v>0</v>
      </c>
      <c r="K13" s="27">
        <v>1</v>
      </c>
      <c r="L13" s="27">
        <v>877.83</v>
      </c>
      <c r="M13" s="27">
        <v>0</v>
      </c>
      <c r="N13" s="27">
        <v>0</v>
      </c>
      <c r="O13" s="26"/>
      <c r="P13" s="26"/>
      <c r="Q13" s="27">
        <v>1</v>
      </c>
      <c r="R13" s="27">
        <v>568.71</v>
      </c>
      <c r="S13" s="27">
        <v>0</v>
      </c>
      <c r="T13" s="27">
        <v>0</v>
      </c>
      <c r="U13" s="27">
        <v>0</v>
      </c>
      <c r="V13" s="27">
        <v>0</v>
      </c>
      <c r="W13" s="28">
        <f t="shared" si="0"/>
        <v>8</v>
      </c>
      <c r="X13" s="28">
        <f t="shared" si="0"/>
        <v>5172.46</v>
      </c>
      <c r="Y13" s="28">
        <f>O17-W13</f>
        <v>30</v>
      </c>
      <c r="Z13" s="28">
        <f>P17-X13</f>
        <v>147761.85000000003</v>
      </c>
      <c r="AA13" s="29"/>
      <c r="AB13" s="29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</row>
    <row r="14" spans="1:90" s="4" customFormat="1" ht="32.25" customHeight="1" x14ac:dyDescent="0.25">
      <c r="A14" s="30"/>
      <c r="B14" s="33" t="s">
        <v>11</v>
      </c>
      <c r="C14" s="27">
        <v>3</v>
      </c>
      <c r="D14" s="27">
        <v>3279.59</v>
      </c>
      <c r="E14" s="27">
        <v>0</v>
      </c>
      <c r="F14" s="27">
        <v>0</v>
      </c>
      <c r="G14" s="27">
        <v>0</v>
      </c>
      <c r="H14" s="27">
        <v>0</v>
      </c>
      <c r="I14" s="27">
        <v>1</v>
      </c>
      <c r="J14" s="27">
        <v>937.61</v>
      </c>
      <c r="K14" s="27">
        <v>0</v>
      </c>
      <c r="L14" s="27">
        <v>0</v>
      </c>
      <c r="M14" s="27">
        <v>2</v>
      </c>
      <c r="N14" s="27">
        <v>4151.62</v>
      </c>
      <c r="O14" s="27">
        <v>0</v>
      </c>
      <c r="P14" s="27">
        <v>0</v>
      </c>
      <c r="Q14" s="26"/>
      <c r="R14" s="26"/>
      <c r="S14" s="27">
        <v>1</v>
      </c>
      <c r="T14" s="27">
        <v>3042.77</v>
      </c>
      <c r="U14" s="27">
        <v>0</v>
      </c>
      <c r="V14" s="27">
        <v>0</v>
      </c>
      <c r="W14" s="28">
        <f t="shared" si="0"/>
        <v>7</v>
      </c>
      <c r="X14" s="28">
        <f t="shared" si="0"/>
        <v>11411.59</v>
      </c>
      <c r="Y14" s="28">
        <f>Q17-W14</f>
        <v>-4</v>
      </c>
      <c r="Z14" s="28">
        <f>R17-X14</f>
        <v>-6622.71</v>
      </c>
      <c r="AA14" s="29"/>
      <c r="AB14" s="29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</row>
    <row r="15" spans="1:90" s="4" customFormat="1" ht="32.25" customHeight="1" x14ac:dyDescent="0.25">
      <c r="A15" s="30"/>
      <c r="B15" s="33" t="s">
        <v>12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1</v>
      </c>
      <c r="J15" s="27">
        <v>1798.48</v>
      </c>
      <c r="K15" s="27">
        <v>0</v>
      </c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6"/>
      <c r="T15" s="26"/>
      <c r="U15" s="27">
        <v>0</v>
      </c>
      <c r="V15" s="27">
        <v>0</v>
      </c>
      <c r="W15" s="28">
        <f t="shared" si="0"/>
        <v>1</v>
      </c>
      <c r="X15" s="28">
        <f t="shared" si="0"/>
        <v>1798.48</v>
      </c>
      <c r="Y15" s="28">
        <f>S17-W15</f>
        <v>0</v>
      </c>
      <c r="Z15" s="28">
        <f>T17-X15</f>
        <v>1244.29</v>
      </c>
      <c r="AA15" s="29"/>
      <c r="AB15" s="29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</row>
    <row r="16" spans="1:90" s="4" customFormat="1" ht="33.75" customHeight="1" thickBot="1" x14ac:dyDescent="0.3">
      <c r="A16" s="34"/>
      <c r="B16" s="35" t="s">
        <v>13</v>
      </c>
      <c r="C16" s="44">
        <v>0</v>
      </c>
      <c r="D16" s="45">
        <v>0</v>
      </c>
      <c r="E16" s="44">
        <v>0</v>
      </c>
      <c r="F16" s="45">
        <v>0</v>
      </c>
      <c r="G16" s="44">
        <v>0</v>
      </c>
      <c r="H16" s="45">
        <v>0</v>
      </c>
      <c r="I16" s="44">
        <v>0</v>
      </c>
      <c r="J16" s="45">
        <v>0</v>
      </c>
      <c r="K16" s="44">
        <v>0</v>
      </c>
      <c r="L16" s="45">
        <v>0</v>
      </c>
      <c r="M16" s="44">
        <v>0</v>
      </c>
      <c r="N16" s="45">
        <v>0</v>
      </c>
      <c r="O16" s="44">
        <v>0</v>
      </c>
      <c r="P16" s="45">
        <v>0</v>
      </c>
      <c r="Q16" s="44">
        <v>0</v>
      </c>
      <c r="R16" s="45">
        <v>0</v>
      </c>
      <c r="S16" s="44">
        <v>0</v>
      </c>
      <c r="T16" s="45">
        <v>0</v>
      </c>
      <c r="U16" s="36"/>
      <c r="V16" s="36"/>
      <c r="W16" s="37">
        <f t="shared" si="0"/>
        <v>0</v>
      </c>
      <c r="X16" s="38">
        <f t="shared" si="0"/>
        <v>0</v>
      </c>
      <c r="Y16" s="39">
        <f>U17-W16</f>
        <v>0</v>
      </c>
      <c r="Z16" s="39">
        <f>V17-X16</f>
        <v>0</v>
      </c>
      <c r="AA16" s="29"/>
      <c r="AB16" s="29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</row>
    <row r="17" spans="1:90" s="40" customFormat="1" ht="16.5" thickTop="1" x14ac:dyDescent="0.25">
      <c r="A17" s="40" t="s">
        <v>14</v>
      </c>
      <c r="C17" s="40">
        <f>SUM(C7:C16)</f>
        <v>60</v>
      </c>
      <c r="D17" s="40">
        <f t="shared" ref="D17:X17" si="1">SUM(D7:D16)</f>
        <v>188459.3</v>
      </c>
      <c r="E17" s="40">
        <f t="shared" si="1"/>
        <v>56</v>
      </c>
      <c r="F17" s="40">
        <f t="shared" si="1"/>
        <v>243984.34</v>
      </c>
      <c r="G17" s="40">
        <f t="shared" si="1"/>
        <v>1</v>
      </c>
      <c r="H17" s="40">
        <f t="shared" si="1"/>
        <v>10442.040000000001</v>
      </c>
      <c r="I17" s="40">
        <f t="shared" si="1"/>
        <v>70</v>
      </c>
      <c r="J17" s="40">
        <f t="shared" si="1"/>
        <v>411115.48</v>
      </c>
      <c r="K17" s="40">
        <f t="shared" si="1"/>
        <v>17</v>
      </c>
      <c r="L17" s="40">
        <f t="shared" si="1"/>
        <v>136285.09</v>
      </c>
      <c r="M17" s="40">
        <f t="shared" si="1"/>
        <v>18</v>
      </c>
      <c r="N17" s="40">
        <f t="shared" si="1"/>
        <v>59553.57</v>
      </c>
      <c r="O17" s="40">
        <f t="shared" si="1"/>
        <v>38</v>
      </c>
      <c r="P17" s="40">
        <f t="shared" si="1"/>
        <v>152934.31000000003</v>
      </c>
      <c r="Q17" s="40">
        <f t="shared" si="1"/>
        <v>3</v>
      </c>
      <c r="R17" s="40">
        <f t="shared" si="1"/>
        <v>4788.88</v>
      </c>
      <c r="S17" s="40">
        <f t="shared" si="1"/>
        <v>1</v>
      </c>
      <c r="T17" s="40">
        <f t="shared" si="1"/>
        <v>3042.77</v>
      </c>
      <c r="U17" s="40">
        <f t="shared" si="1"/>
        <v>0</v>
      </c>
      <c r="V17" s="40">
        <f t="shared" si="1"/>
        <v>0</v>
      </c>
      <c r="W17" s="40">
        <f t="shared" si="1"/>
        <v>264</v>
      </c>
      <c r="X17" s="40">
        <f t="shared" si="1"/>
        <v>1210605.78</v>
      </c>
      <c r="Y17" s="41"/>
      <c r="Z17" s="41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</row>
    <row r="18" spans="1:90" x14ac:dyDescent="0.25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</row>
  </sheetData>
  <mergeCells count="18">
    <mergeCell ref="A7:A16"/>
    <mergeCell ref="A18:Z18"/>
    <mergeCell ref="O5:P5"/>
    <mergeCell ref="Q5:R5"/>
    <mergeCell ref="S5:T5"/>
    <mergeCell ref="U5:V5"/>
    <mergeCell ref="W5:X5"/>
    <mergeCell ref="Y5:Z5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</mergeCells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8"/>
  <sheetViews>
    <sheetView showGridLines="0" zoomScale="90" zoomScaleNormal="90" zoomScaleSheetLayoutView="50" workbookViewId="0">
      <selection sqref="A1:Z1"/>
    </sheetView>
  </sheetViews>
  <sheetFormatPr defaultRowHeight="15.75" x14ac:dyDescent="0.25"/>
  <cols>
    <col min="1" max="1" width="5.140625" style="2" customWidth="1"/>
    <col min="2" max="2" width="24.85546875" style="2" customWidth="1"/>
    <col min="3" max="3" width="7.7109375" style="2" customWidth="1"/>
    <col min="4" max="4" width="10.5703125" style="2" customWidth="1"/>
    <col min="5" max="5" width="7.7109375" style="2" customWidth="1"/>
    <col min="6" max="6" width="11.28515625" style="2" customWidth="1"/>
    <col min="7" max="7" width="7.7109375" style="2" customWidth="1"/>
    <col min="8" max="8" width="9.7109375" style="2" customWidth="1"/>
    <col min="9" max="9" width="7.7109375" style="2" customWidth="1"/>
    <col min="10" max="10" width="11.5703125" style="2" customWidth="1"/>
    <col min="11" max="11" width="7.7109375" style="2" customWidth="1"/>
    <col min="12" max="12" width="10.42578125" style="2" customWidth="1"/>
    <col min="13" max="13" width="7.7109375" style="2" customWidth="1"/>
    <col min="14" max="14" width="9.7109375" style="2" customWidth="1"/>
    <col min="15" max="15" width="7.7109375" style="2" customWidth="1"/>
    <col min="16" max="16" width="11" style="2" bestFit="1" customWidth="1"/>
    <col min="17" max="17" width="7.7109375" style="2" customWidth="1"/>
    <col min="18" max="18" width="9.7109375" style="2" customWidth="1"/>
    <col min="19" max="19" width="7.85546875" style="2" customWidth="1"/>
    <col min="20" max="20" width="9.7109375" style="2" customWidth="1"/>
    <col min="21" max="21" width="7.85546875" style="2" customWidth="1"/>
    <col min="22" max="22" width="9.7109375" style="2" customWidth="1"/>
    <col min="23" max="23" width="8" style="7" customWidth="1"/>
    <col min="24" max="24" width="11.5703125" style="7" customWidth="1"/>
    <col min="25" max="25" width="8.42578125" style="2" customWidth="1"/>
    <col min="26" max="26" width="12" style="2" customWidth="1"/>
    <col min="27" max="27" width="2.5703125" style="2" customWidth="1"/>
    <col min="28" max="16384" width="9.140625" style="2"/>
  </cols>
  <sheetData>
    <row r="1" spans="1:90" ht="18.75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90" ht="18.75" x14ac:dyDescent="0.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90" ht="9.75" customHeight="1" x14ac:dyDescent="0.25">
      <c r="A3" s="4"/>
      <c r="B3" s="5"/>
      <c r="C3" s="6"/>
    </row>
    <row r="4" spans="1:90" ht="22.5" customHeight="1" x14ac:dyDescent="0.25">
      <c r="A4" s="8" t="s">
        <v>2</v>
      </c>
      <c r="B4" s="8"/>
      <c r="C4" s="9" t="s">
        <v>3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</row>
    <row r="5" spans="1:90" s="16" customFormat="1" ht="63.75" customHeight="1" x14ac:dyDescent="0.25">
      <c r="A5" s="8"/>
      <c r="B5" s="8"/>
      <c r="C5" s="8" t="s">
        <v>4</v>
      </c>
      <c r="D5" s="8"/>
      <c r="E5" s="8" t="s">
        <v>5</v>
      </c>
      <c r="F5" s="8"/>
      <c r="G5" s="8" t="s">
        <v>6</v>
      </c>
      <c r="H5" s="8"/>
      <c r="I5" s="8" t="s">
        <v>7</v>
      </c>
      <c r="J5" s="8"/>
      <c r="K5" s="8" t="s">
        <v>8</v>
      </c>
      <c r="L5" s="8"/>
      <c r="M5" s="8" t="s">
        <v>9</v>
      </c>
      <c r="N5" s="8"/>
      <c r="O5" s="8" t="s">
        <v>10</v>
      </c>
      <c r="P5" s="8"/>
      <c r="Q5" s="11" t="s">
        <v>11</v>
      </c>
      <c r="R5" s="12"/>
      <c r="S5" s="11" t="s">
        <v>12</v>
      </c>
      <c r="T5" s="12"/>
      <c r="U5" s="11" t="s">
        <v>13</v>
      </c>
      <c r="V5" s="12"/>
      <c r="W5" s="13" t="s">
        <v>14</v>
      </c>
      <c r="X5" s="13"/>
      <c r="Y5" s="14" t="s">
        <v>15</v>
      </c>
      <c r="Z5" s="14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</row>
    <row r="6" spans="1:90" s="23" customFormat="1" ht="33.75" customHeight="1" x14ac:dyDescent="0.25">
      <c r="A6" s="17"/>
      <c r="B6" s="8"/>
      <c r="C6" s="18" t="s">
        <v>16</v>
      </c>
      <c r="D6" s="18" t="s">
        <v>17</v>
      </c>
      <c r="E6" s="18" t="s">
        <v>16</v>
      </c>
      <c r="F6" s="18" t="s">
        <v>17</v>
      </c>
      <c r="G6" s="18" t="s">
        <v>16</v>
      </c>
      <c r="H6" s="18" t="s">
        <v>17</v>
      </c>
      <c r="I6" s="18" t="s">
        <v>16</v>
      </c>
      <c r="J6" s="18" t="s">
        <v>17</v>
      </c>
      <c r="K6" s="18" t="s">
        <v>16</v>
      </c>
      <c r="L6" s="18" t="s">
        <v>17</v>
      </c>
      <c r="M6" s="18" t="s">
        <v>16</v>
      </c>
      <c r="N6" s="18" t="s">
        <v>17</v>
      </c>
      <c r="O6" s="18" t="s">
        <v>16</v>
      </c>
      <c r="P6" s="18" t="s">
        <v>17</v>
      </c>
      <c r="Q6" s="18" t="s">
        <v>16</v>
      </c>
      <c r="R6" s="18" t="s">
        <v>17</v>
      </c>
      <c r="S6" s="18" t="s">
        <v>16</v>
      </c>
      <c r="T6" s="18" t="s">
        <v>17</v>
      </c>
      <c r="U6" s="18" t="s">
        <v>16</v>
      </c>
      <c r="V6" s="18" t="s">
        <v>17</v>
      </c>
      <c r="W6" s="19" t="s">
        <v>18</v>
      </c>
      <c r="X6" s="20" t="s">
        <v>17</v>
      </c>
      <c r="Y6" s="21" t="s">
        <v>16</v>
      </c>
      <c r="Z6" s="21" t="s">
        <v>17</v>
      </c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</row>
    <row r="7" spans="1:90" ht="32.25" customHeight="1" x14ac:dyDescent="0.25">
      <c r="A7" s="24" t="s">
        <v>19</v>
      </c>
      <c r="B7" s="25" t="s">
        <v>4</v>
      </c>
      <c r="C7" s="26"/>
      <c r="D7" s="26"/>
      <c r="E7" s="27">
        <v>50</v>
      </c>
      <c r="F7" s="27">
        <v>196213.88999999998</v>
      </c>
      <c r="G7" s="27">
        <v>5</v>
      </c>
      <c r="H7" s="27">
        <v>2856.61</v>
      </c>
      <c r="I7" s="27">
        <v>68</v>
      </c>
      <c r="J7" s="27">
        <v>425419.62</v>
      </c>
      <c r="K7" s="27">
        <v>38</v>
      </c>
      <c r="L7" s="27">
        <v>143957.21999999997</v>
      </c>
      <c r="M7" s="27">
        <v>20</v>
      </c>
      <c r="N7" s="27">
        <v>54270.05</v>
      </c>
      <c r="O7" s="27">
        <v>10</v>
      </c>
      <c r="P7" s="27">
        <v>50266.35</v>
      </c>
      <c r="Q7" s="27">
        <v>1</v>
      </c>
      <c r="R7" s="27">
        <v>3015.95</v>
      </c>
      <c r="S7" s="27">
        <v>2</v>
      </c>
      <c r="T7" s="27">
        <v>732</v>
      </c>
      <c r="U7" s="27">
        <v>0</v>
      </c>
      <c r="V7" s="27">
        <v>0</v>
      </c>
      <c r="W7" s="28">
        <f>C7+E7+G7+I7+K7+M7+O7+Q7+S7+U7</f>
        <v>194</v>
      </c>
      <c r="X7" s="28">
        <f>D7+F7+H7+J7+L7+N7+P7+R7+T7+V7</f>
        <v>876731.69</v>
      </c>
      <c r="Y7" s="28">
        <f>C17-W7</f>
        <v>3</v>
      </c>
      <c r="Z7" s="28">
        <f>D17-X7</f>
        <v>-314968.14999999991</v>
      </c>
      <c r="AA7" s="29"/>
      <c r="AB7" s="29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</row>
    <row r="8" spans="1:90" ht="32.25" customHeight="1" x14ac:dyDescent="0.25">
      <c r="A8" s="30"/>
      <c r="B8" s="25" t="s">
        <v>5</v>
      </c>
      <c r="C8" s="27">
        <v>20</v>
      </c>
      <c r="D8" s="27">
        <v>65770.45</v>
      </c>
      <c r="E8" s="26"/>
      <c r="F8" s="26"/>
      <c r="G8" s="27">
        <v>0</v>
      </c>
      <c r="H8" s="27">
        <v>0</v>
      </c>
      <c r="I8" s="27">
        <v>53</v>
      </c>
      <c r="J8" s="27">
        <v>189880.76</v>
      </c>
      <c r="K8" s="27">
        <v>2</v>
      </c>
      <c r="L8" s="27">
        <v>3435.84</v>
      </c>
      <c r="M8" s="27">
        <v>0</v>
      </c>
      <c r="N8" s="27">
        <v>0</v>
      </c>
      <c r="O8" s="27">
        <v>5</v>
      </c>
      <c r="P8" s="27">
        <v>13565.230000000001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28">
        <f t="shared" ref="W8:X16" si="0">C8+E8+G8+I8+K8+M8+O8+Q8+S8+U8</f>
        <v>80</v>
      </c>
      <c r="X8" s="28">
        <f t="shared" si="0"/>
        <v>272652.28000000003</v>
      </c>
      <c r="Y8" s="28">
        <f>E17-W8</f>
        <v>94</v>
      </c>
      <c r="Z8" s="28">
        <f>F17-X8</f>
        <v>362356.17999999993</v>
      </c>
      <c r="AA8" s="29"/>
      <c r="AB8" s="29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</row>
    <row r="9" spans="1:90" ht="32.25" customHeight="1" x14ac:dyDescent="0.25">
      <c r="A9" s="30"/>
      <c r="B9" s="25" t="s">
        <v>6</v>
      </c>
      <c r="C9" s="27">
        <v>31</v>
      </c>
      <c r="D9" s="27">
        <v>33909.039999999994</v>
      </c>
      <c r="E9" s="27">
        <v>11</v>
      </c>
      <c r="F9" s="27">
        <v>29526.1</v>
      </c>
      <c r="G9" s="26"/>
      <c r="H9" s="26"/>
      <c r="I9" s="27">
        <v>27</v>
      </c>
      <c r="J9" s="27">
        <v>47437.51</v>
      </c>
      <c r="K9" s="27">
        <v>14</v>
      </c>
      <c r="L9" s="27">
        <v>152744.68000000002</v>
      </c>
      <c r="M9" s="27">
        <v>9</v>
      </c>
      <c r="N9" s="27">
        <v>13643.82</v>
      </c>
      <c r="O9" s="27">
        <v>0</v>
      </c>
      <c r="P9" s="27">
        <v>0</v>
      </c>
      <c r="Q9" s="27">
        <v>1</v>
      </c>
      <c r="R9" s="27">
        <v>1204.22</v>
      </c>
      <c r="S9" s="27">
        <v>0</v>
      </c>
      <c r="T9" s="27">
        <v>0</v>
      </c>
      <c r="U9" s="27">
        <v>0</v>
      </c>
      <c r="V9" s="27">
        <v>0</v>
      </c>
      <c r="W9" s="28">
        <f t="shared" si="0"/>
        <v>93</v>
      </c>
      <c r="X9" s="28">
        <f t="shared" si="0"/>
        <v>278465.37</v>
      </c>
      <c r="Y9" s="28">
        <f>G17-W9</f>
        <v>-75</v>
      </c>
      <c r="Z9" s="28">
        <f>H17-X9</f>
        <v>-218868.4</v>
      </c>
      <c r="AA9" s="29"/>
      <c r="AB9" s="29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</row>
    <row r="10" spans="1:90" ht="32.25" customHeight="1" x14ac:dyDescent="0.25">
      <c r="A10" s="30"/>
      <c r="B10" s="31" t="s">
        <v>7</v>
      </c>
      <c r="C10" s="27">
        <v>59</v>
      </c>
      <c r="D10" s="27">
        <v>220930.81</v>
      </c>
      <c r="E10" s="27">
        <v>94</v>
      </c>
      <c r="F10" s="27">
        <v>337702.33999999997</v>
      </c>
      <c r="G10" s="27">
        <v>4</v>
      </c>
      <c r="H10" s="27">
        <v>21947.49</v>
      </c>
      <c r="I10" s="26"/>
      <c r="J10" s="26"/>
      <c r="K10" s="27">
        <v>9</v>
      </c>
      <c r="L10" s="27">
        <v>97544.06</v>
      </c>
      <c r="M10" s="27">
        <v>20</v>
      </c>
      <c r="N10" s="27">
        <v>87833.42</v>
      </c>
      <c r="O10" s="27">
        <v>76</v>
      </c>
      <c r="P10" s="27">
        <v>388461.15</v>
      </c>
      <c r="Q10" s="27">
        <v>0</v>
      </c>
      <c r="R10" s="27">
        <v>0</v>
      </c>
      <c r="S10" s="27">
        <v>1</v>
      </c>
      <c r="T10" s="27">
        <v>1615.4</v>
      </c>
      <c r="U10" s="27">
        <v>0</v>
      </c>
      <c r="V10" s="27">
        <v>0</v>
      </c>
      <c r="W10" s="28">
        <f t="shared" si="0"/>
        <v>263</v>
      </c>
      <c r="X10" s="28">
        <f t="shared" si="0"/>
        <v>1156034.67</v>
      </c>
      <c r="Y10" s="28">
        <f>I17-W10</f>
        <v>-70</v>
      </c>
      <c r="Z10" s="28">
        <f>J17-X10</f>
        <v>-93960.800000000047</v>
      </c>
      <c r="AA10" s="29"/>
      <c r="AB10" s="29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</row>
    <row r="11" spans="1:90" ht="32.25" customHeight="1" x14ac:dyDescent="0.25">
      <c r="A11" s="30"/>
      <c r="B11" s="25" t="s">
        <v>20</v>
      </c>
      <c r="C11" s="27">
        <v>50</v>
      </c>
      <c r="D11" s="27">
        <v>192054.34</v>
      </c>
      <c r="E11" s="27">
        <v>12</v>
      </c>
      <c r="F11" s="27">
        <v>53924.160000000003</v>
      </c>
      <c r="G11" s="27">
        <v>5</v>
      </c>
      <c r="H11" s="27">
        <v>17836.96</v>
      </c>
      <c r="I11" s="27">
        <v>32</v>
      </c>
      <c r="J11" s="27">
        <v>353892.22</v>
      </c>
      <c r="K11" s="26"/>
      <c r="L11" s="26"/>
      <c r="M11" s="27">
        <v>11</v>
      </c>
      <c r="N11" s="27">
        <v>71668.340000000011</v>
      </c>
      <c r="O11" s="27">
        <v>2</v>
      </c>
      <c r="P11" s="27">
        <v>2606.5500000000002</v>
      </c>
      <c r="Q11" s="27">
        <v>0</v>
      </c>
      <c r="R11" s="27">
        <v>0</v>
      </c>
      <c r="S11" s="27">
        <v>1</v>
      </c>
      <c r="T11" s="27">
        <v>1974.81</v>
      </c>
      <c r="U11" s="27">
        <v>1</v>
      </c>
      <c r="V11" s="27">
        <v>1890.04</v>
      </c>
      <c r="W11" s="28">
        <f t="shared" si="0"/>
        <v>114</v>
      </c>
      <c r="X11" s="28">
        <f t="shared" si="0"/>
        <v>695847.42</v>
      </c>
      <c r="Y11" s="28">
        <f>K17-W11</f>
        <v>-40</v>
      </c>
      <c r="Z11" s="28">
        <f>L17-X11</f>
        <v>-207265.21000000008</v>
      </c>
      <c r="AA11" s="29"/>
      <c r="AB11" s="29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</row>
    <row r="12" spans="1:90" ht="32.25" customHeight="1" x14ac:dyDescent="0.25">
      <c r="A12" s="30"/>
      <c r="B12" s="25" t="s">
        <v>9</v>
      </c>
      <c r="C12" s="27">
        <v>23</v>
      </c>
      <c r="D12" s="27">
        <v>36579.870000000003</v>
      </c>
      <c r="E12" s="27">
        <v>4</v>
      </c>
      <c r="F12" s="27">
        <v>9482.7000000000007</v>
      </c>
      <c r="G12" s="27">
        <v>2</v>
      </c>
      <c r="H12" s="27">
        <v>3444.72</v>
      </c>
      <c r="I12" s="27">
        <v>3</v>
      </c>
      <c r="J12" s="27">
        <v>6130.9</v>
      </c>
      <c r="K12" s="27">
        <v>7</v>
      </c>
      <c r="L12" s="27">
        <v>82387.239999999991</v>
      </c>
      <c r="M12" s="26"/>
      <c r="N12" s="26"/>
      <c r="O12" s="27">
        <v>2</v>
      </c>
      <c r="P12" s="27">
        <v>1165.05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7">
        <v>0</v>
      </c>
      <c r="W12" s="28">
        <f t="shared" si="0"/>
        <v>41</v>
      </c>
      <c r="X12" s="28">
        <f t="shared" si="0"/>
        <v>139190.47999999998</v>
      </c>
      <c r="Y12" s="28">
        <f>M17-W12</f>
        <v>23</v>
      </c>
      <c r="Z12" s="28">
        <f>N17-X12</f>
        <v>94892.920000000013</v>
      </c>
      <c r="AA12" s="29"/>
      <c r="AB12" s="29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</row>
    <row r="13" spans="1:90" s="4" customFormat="1" ht="32.25" customHeight="1" x14ac:dyDescent="0.25">
      <c r="A13" s="30"/>
      <c r="B13" s="32" t="s">
        <v>21</v>
      </c>
      <c r="C13" s="27">
        <v>7</v>
      </c>
      <c r="D13" s="27">
        <v>1989.4499999999998</v>
      </c>
      <c r="E13" s="27">
        <v>2</v>
      </c>
      <c r="F13" s="27">
        <v>2065.14</v>
      </c>
      <c r="G13" s="27">
        <v>2</v>
      </c>
      <c r="H13" s="27">
        <v>13511.19</v>
      </c>
      <c r="I13" s="27">
        <v>6</v>
      </c>
      <c r="J13" s="27">
        <v>33379.67</v>
      </c>
      <c r="K13" s="27">
        <v>2</v>
      </c>
      <c r="L13" s="27">
        <v>2862.9700000000003</v>
      </c>
      <c r="M13" s="27">
        <v>2</v>
      </c>
      <c r="N13" s="27">
        <v>2516.1499999999996</v>
      </c>
      <c r="O13" s="26"/>
      <c r="P13" s="26"/>
      <c r="Q13" s="27">
        <v>1</v>
      </c>
      <c r="R13" s="27">
        <v>568.71</v>
      </c>
      <c r="S13" s="27">
        <v>0</v>
      </c>
      <c r="T13" s="27">
        <v>0</v>
      </c>
      <c r="U13" s="27">
        <v>0</v>
      </c>
      <c r="V13" s="27">
        <v>0</v>
      </c>
      <c r="W13" s="28">
        <f t="shared" si="0"/>
        <v>22</v>
      </c>
      <c r="X13" s="28">
        <f t="shared" si="0"/>
        <v>56893.279999999999</v>
      </c>
      <c r="Y13" s="28">
        <f>O17-W13</f>
        <v>74</v>
      </c>
      <c r="Z13" s="28">
        <f>P17-X13</f>
        <v>400983.95000000007</v>
      </c>
      <c r="AA13" s="29"/>
      <c r="AB13" s="29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</row>
    <row r="14" spans="1:90" s="4" customFormat="1" ht="32.25" customHeight="1" x14ac:dyDescent="0.25">
      <c r="A14" s="30"/>
      <c r="B14" s="33" t="s">
        <v>11</v>
      </c>
      <c r="C14" s="27">
        <v>6</v>
      </c>
      <c r="D14" s="27">
        <v>9391.52</v>
      </c>
      <c r="E14" s="27">
        <v>1</v>
      </c>
      <c r="F14" s="27">
        <v>6094.13</v>
      </c>
      <c r="G14" s="27">
        <v>0</v>
      </c>
      <c r="H14" s="27">
        <v>0</v>
      </c>
      <c r="I14" s="27">
        <v>2</v>
      </c>
      <c r="J14" s="27">
        <v>1155.52</v>
      </c>
      <c r="K14" s="27">
        <v>0</v>
      </c>
      <c r="L14" s="27">
        <v>0</v>
      </c>
      <c r="M14" s="27">
        <v>2</v>
      </c>
      <c r="N14" s="27">
        <v>4151.62</v>
      </c>
      <c r="O14" s="27">
        <v>1</v>
      </c>
      <c r="P14" s="27">
        <v>1812.9</v>
      </c>
      <c r="Q14" s="26"/>
      <c r="R14" s="26"/>
      <c r="S14" s="27">
        <v>1</v>
      </c>
      <c r="T14" s="27">
        <v>3042.77</v>
      </c>
      <c r="U14" s="27">
        <v>0</v>
      </c>
      <c r="V14" s="27">
        <v>0</v>
      </c>
      <c r="W14" s="28">
        <f t="shared" si="0"/>
        <v>13</v>
      </c>
      <c r="X14" s="28">
        <f t="shared" si="0"/>
        <v>25648.460000000003</v>
      </c>
      <c r="Y14" s="28">
        <f>Q17-W14</f>
        <v>-10</v>
      </c>
      <c r="Z14" s="28">
        <f>R17-X14</f>
        <v>-20859.580000000002</v>
      </c>
      <c r="AA14" s="29"/>
      <c r="AB14" s="29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</row>
    <row r="15" spans="1:90" s="4" customFormat="1" ht="32.25" customHeight="1" x14ac:dyDescent="0.25">
      <c r="A15" s="30"/>
      <c r="B15" s="33" t="s">
        <v>12</v>
      </c>
      <c r="C15" s="27">
        <v>1</v>
      </c>
      <c r="D15" s="27">
        <v>1138.06</v>
      </c>
      <c r="E15" s="27">
        <v>0</v>
      </c>
      <c r="F15" s="27">
        <v>0</v>
      </c>
      <c r="G15" s="27">
        <v>0</v>
      </c>
      <c r="H15" s="27">
        <v>0</v>
      </c>
      <c r="I15" s="27">
        <v>2</v>
      </c>
      <c r="J15" s="27">
        <v>4777.67</v>
      </c>
      <c r="K15" s="27">
        <v>1</v>
      </c>
      <c r="L15" s="27">
        <v>4255.55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6"/>
      <c r="T15" s="26"/>
      <c r="U15" s="27">
        <v>0</v>
      </c>
      <c r="V15" s="27">
        <v>0</v>
      </c>
      <c r="W15" s="28">
        <f t="shared" si="0"/>
        <v>4</v>
      </c>
      <c r="X15" s="28">
        <f t="shared" si="0"/>
        <v>10171.279999999999</v>
      </c>
      <c r="Y15" s="28">
        <f>S17-W15</f>
        <v>1</v>
      </c>
      <c r="Z15" s="28">
        <f>T17-X15</f>
        <v>-2806.2999999999993</v>
      </c>
      <c r="AA15" s="29"/>
      <c r="AB15" s="29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</row>
    <row r="16" spans="1:90" s="4" customFormat="1" ht="33.75" customHeight="1" thickBot="1" x14ac:dyDescent="0.3">
      <c r="A16" s="34"/>
      <c r="B16" s="35" t="s">
        <v>13</v>
      </c>
      <c r="C16" s="44">
        <v>0</v>
      </c>
      <c r="D16" s="45">
        <v>0</v>
      </c>
      <c r="E16" s="44">
        <v>0</v>
      </c>
      <c r="F16" s="45">
        <v>0</v>
      </c>
      <c r="G16" s="44">
        <v>0</v>
      </c>
      <c r="H16" s="45">
        <v>0</v>
      </c>
      <c r="I16" s="44">
        <v>0</v>
      </c>
      <c r="J16" s="45">
        <v>0</v>
      </c>
      <c r="K16" s="44">
        <v>1</v>
      </c>
      <c r="L16" s="45">
        <v>1394.65</v>
      </c>
      <c r="M16" s="44">
        <v>0</v>
      </c>
      <c r="N16" s="45">
        <v>0</v>
      </c>
      <c r="O16" s="44">
        <v>0</v>
      </c>
      <c r="P16" s="45">
        <v>0</v>
      </c>
      <c r="Q16" s="44">
        <v>0</v>
      </c>
      <c r="R16" s="45">
        <v>0</v>
      </c>
      <c r="S16" s="44">
        <v>0</v>
      </c>
      <c r="T16" s="45">
        <v>0</v>
      </c>
      <c r="U16" s="36"/>
      <c r="V16" s="36"/>
      <c r="W16" s="37">
        <f t="shared" si="0"/>
        <v>1</v>
      </c>
      <c r="X16" s="38">
        <f t="shared" si="0"/>
        <v>1394.65</v>
      </c>
      <c r="Y16" s="39">
        <f>U17-W16</f>
        <v>0</v>
      </c>
      <c r="Z16" s="39">
        <f>V17-X16</f>
        <v>495.38999999999987</v>
      </c>
      <c r="AA16" s="29"/>
      <c r="AB16" s="29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</row>
    <row r="17" spans="1:90" s="40" customFormat="1" ht="16.5" thickTop="1" x14ac:dyDescent="0.25">
      <c r="A17" s="40" t="s">
        <v>14</v>
      </c>
      <c r="C17" s="40">
        <f>SUM(C7:C16)</f>
        <v>197</v>
      </c>
      <c r="D17" s="40">
        <f t="shared" ref="D17:X17" si="1">SUM(D7:D16)</f>
        <v>561763.54</v>
      </c>
      <c r="E17" s="40">
        <f t="shared" si="1"/>
        <v>174</v>
      </c>
      <c r="F17" s="40">
        <f t="shared" si="1"/>
        <v>635008.46</v>
      </c>
      <c r="G17" s="40">
        <f t="shared" si="1"/>
        <v>18</v>
      </c>
      <c r="H17" s="40">
        <f t="shared" si="1"/>
        <v>59596.97</v>
      </c>
      <c r="I17" s="40">
        <f t="shared" si="1"/>
        <v>193</v>
      </c>
      <c r="J17" s="40">
        <f t="shared" si="1"/>
        <v>1062073.8699999999</v>
      </c>
      <c r="K17" s="40">
        <f t="shared" si="1"/>
        <v>74</v>
      </c>
      <c r="L17" s="40">
        <f t="shared" si="1"/>
        <v>488582.20999999996</v>
      </c>
      <c r="M17" s="40">
        <f t="shared" si="1"/>
        <v>64</v>
      </c>
      <c r="N17" s="40">
        <f t="shared" si="1"/>
        <v>234083.4</v>
      </c>
      <c r="O17" s="40">
        <f t="shared" si="1"/>
        <v>96</v>
      </c>
      <c r="P17" s="40">
        <f t="shared" si="1"/>
        <v>457877.23000000004</v>
      </c>
      <c r="Q17" s="40">
        <f t="shared" si="1"/>
        <v>3</v>
      </c>
      <c r="R17" s="40">
        <f t="shared" si="1"/>
        <v>4788.88</v>
      </c>
      <c r="S17" s="40">
        <f t="shared" si="1"/>
        <v>5</v>
      </c>
      <c r="T17" s="40">
        <f t="shared" si="1"/>
        <v>7364.98</v>
      </c>
      <c r="U17" s="40">
        <f t="shared" si="1"/>
        <v>1</v>
      </c>
      <c r="V17" s="40">
        <f t="shared" si="1"/>
        <v>1890.04</v>
      </c>
      <c r="W17" s="40">
        <f t="shared" si="1"/>
        <v>825</v>
      </c>
      <c r="X17" s="40">
        <f t="shared" si="1"/>
        <v>3513029.5799999991</v>
      </c>
      <c r="Y17" s="41"/>
      <c r="Z17" s="41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</row>
    <row r="18" spans="1:90" x14ac:dyDescent="0.25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</row>
  </sheetData>
  <mergeCells count="18">
    <mergeCell ref="A7:A16"/>
    <mergeCell ref="A18:Z18"/>
    <mergeCell ref="O5:P5"/>
    <mergeCell ref="Q5:R5"/>
    <mergeCell ref="S5:T5"/>
    <mergeCell ref="U5:V5"/>
    <mergeCell ref="W5:X5"/>
    <mergeCell ref="Y5:Z5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</mergeCells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ДПФ - III-то тримесечи 2024</vt:lpstr>
      <vt:lpstr>ДПФ - деветмесечие 2024</vt:lpstr>
      <vt:lpstr>'ДПФ - III-то тримесечи 2024'!Print_Area</vt:lpstr>
      <vt:lpstr>'ДПФ - деветмесечие 2024'!Print_Area</vt:lpstr>
      <vt:lpstr>'ДПФ - III-то тримесечи 2024'!Print_Titles</vt:lpstr>
      <vt:lpstr>'ДПФ - деветмесечие 2024'!Print_Titles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Maria Hristova</cp:lastModifiedBy>
  <dcterms:created xsi:type="dcterms:W3CDTF">2024-11-27T12:26:50Z</dcterms:created>
  <dcterms:modified xsi:type="dcterms:W3CDTF">2024-11-27T12:39:01Z</dcterms:modified>
</cp:coreProperties>
</file>