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4_2024\"/>
    </mc:Choice>
  </mc:AlternateContent>
  <bookViews>
    <workbookView xWindow="0" yWindow="0" windowWidth="21600" windowHeight="9630" tabRatio="602"/>
  </bookViews>
  <sheets>
    <sheet name="ППФ - IV-то тримесечие 2024 г." sheetId="6" r:id="rId1"/>
    <sheet name="ППФ - 2024 г." sheetId="7" r:id="rId2"/>
  </sheets>
  <definedNames>
    <definedName name="_xlnm.Print_Area" localSheetId="1">'ППФ - 2024 г.'!$A$1:$AA$44</definedName>
    <definedName name="_xlnm.Print_Area" localSheetId="0">'ППФ - IV-то тримесечие 2024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Y9" i="7" s="1"/>
  <c r="F17" i="7"/>
  <c r="E17" i="7"/>
  <c r="D17" i="7"/>
  <c r="C17" i="7"/>
  <c r="X16" i="7"/>
  <c r="Z16" i="7" s="1"/>
  <c r="W16" i="7"/>
  <c r="Y16" i="7" s="1"/>
  <c r="X15" i="7"/>
  <c r="Z15" i="7" s="1"/>
  <c r="W15" i="7"/>
  <c r="Y15" i="7" s="1"/>
  <c r="X14" i="7"/>
  <c r="W14" i="7"/>
  <c r="Y14" i="7" s="1"/>
  <c r="Y13" i="7"/>
  <c r="X13" i="7"/>
  <c r="W13" i="7"/>
  <c r="X12" i="7"/>
  <c r="Z12" i="7" s="1"/>
  <c r="W12" i="7"/>
  <c r="X11" i="7"/>
  <c r="W11" i="7"/>
  <c r="X10" i="7"/>
  <c r="W10" i="7"/>
  <c r="Y10" i="7" s="1"/>
  <c r="X9" i="7"/>
  <c r="W9" i="7"/>
  <c r="X8" i="7"/>
  <c r="Z8" i="7" s="1"/>
  <c r="W8" i="7"/>
  <c r="X7" i="7"/>
  <c r="W7" i="7"/>
  <c r="Z9" i="7" l="1"/>
  <c r="Z11" i="7"/>
  <c r="Z13" i="7"/>
  <c r="Y11" i="7"/>
  <c r="Y8" i="7"/>
  <c r="Y12" i="7"/>
  <c r="X17" i="7"/>
  <c r="W17" i="7"/>
  <c r="Y7" i="7"/>
  <c r="Z10" i="7"/>
  <c r="Z14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<sst xmlns="http://schemas.openxmlformats.org/spreadsheetml/2006/main" count="104" uniqueCount="23">
  <si>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</si>
  <si>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</si>
  <si>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</si>
  <si>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</si>
  <si>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</si>
  <si>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</si>
  <si>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</si>
  <si>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</si>
  <si>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</si>
  <si>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</si>
  <si>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</si>
  <si>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</si>
  <si>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</si>
  <si>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</si>
  <si>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</si>
  <si>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>ППФ "ДаллБогг: Живот и Здраве"</t>
  </si>
  <si>
    <t>ППФ "Топлина"</t>
  </si>
  <si>
    <t>и за размера на прехвърлените средства</t>
  </si>
  <si>
    <t xml:space="preserve">ППФ "Пенсионноосигурителен институт" </t>
  </si>
  <si>
    <t xml:space="preserve">ППФ "Пенсионно осигурителен институт"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</si>
  <si>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01.01.2024 г. - 31.12.2024 г.</t>
    </r>
  </si>
  <si>
    <t>и за размера на прехвърлените средства на 17.02.2025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</si>
  <si>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01.10.2024 г. - 31.12.2024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</si>
</sst>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1" fillId="2" borderId="1" xfId="1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3" xfId="1" applyFont="1" applyBorder="1" applyAlignment="1">
      <alignment vertical="center" wrapText="1"/>
    </xf>
    <xf numFmtId="0" fontId="1" fillId="0" borderId="3" xfId="1" applyFont="1" applyBorder="1" applyAlignment="1"/>
    <xf numFmtId="3" fontId="1" fillId="0" borderId="3" xfId="1" applyNumberFormat="1" applyFont="1" applyFill="1" applyBorder="1" applyAlignment="1"/>
    <xf numFmtId="3" fontId="1" fillId="2" borderId="3" xfId="1" applyNumberFormat="1" applyFont="1" applyFill="1" applyBorder="1" applyAlignment="1"/>
    <xf numFmtId="3" fontId="7" fillId="0" borderId="3" xfId="1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г.'!$Z$7</c:f>
              <c:numCache>
                <c:formatCode>#,##0</c:formatCode>
                <c:ptCount val="1"/>
                <c:pt idx="0">
                  <c:v>2491848.9000000004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IV-то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г.'!$Z$8</c:f>
              <c:numCache>
                <c:formatCode>#,##0</c:formatCode>
                <c:ptCount val="1"/>
                <c:pt idx="0">
                  <c:v>-1719885.62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IV-то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г.'!$Z$9</c:f>
              <c:numCache>
                <c:formatCode>#,##0</c:formatCode>
                <c:ptCount val="1"/>
                <c:pt idx="0">
                  <c:v>-1712742.2399999993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IV-то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г.'!$Z$10</c:f>
              <c:numCache>
                <c:formatCode>#,##0</c:formatCode>
                <c:ptCount val="1"/>
                <c:pt idx="0">
                  <c:v>2579974.1100000008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IV-то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г.'!$Z$11</c:f>
              <c:numCache>
                <c:formatCode>#,##0</c:formatCode>
                <c:ptCount val="1"/>
                <c:pt idx="0">
                  <c:v>1272043.5599999991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IV-то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г.'!$Z$12</c:f>
              <c:numCache>
                <c:formatCode>#,##0</c:formatCode>
                <c:ptCount val="1"/>
                <c:pt idx="0">
                  <c:v>-1458986.6300000004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IV-то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г.'!$Z$13</c:f>
              <c:numCache>
                <c:formatCode>#,##0</c:formatCode>
                <c:ptCount val="1"/>
                <c:pt idx="0">
                  <c:v>-236857.78999999992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IV-то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г.'!$Z$14</c:f>
              <c:numCache>
                <c:formatCode>#,##0</c:formatCode>
                <c:ptCount val="1"/>
                <c:pt idx="0">
                  <c:v>-934698.50999999989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IV-то тримесечие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г.'!$Z$15</c:f>
              <c:numCache>
                <c:formatCode>#,##0</c:formatCode>
                <c:ptCount val="1"/>
                <c:pt idx="0">
                  <c:v>-257494.99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IV-то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IV-то тримесечие 2024 г.'!$X$15</c:f>
              <c:numCache>
                <c:formatCode>#,##0</c:formatCode>
                <c:ptCount val="1"/>
                <c:pt idx="0">
                  <c:v>872822.53</c:v>
                </c:pt>
              </c:numCache>
            </c:numRef>
          </c:cat>
          <c:val>
            <c:numRef>
              <c:f>'ППФ - IV-то тримесечие 2024 г.'!$Z$16</c:f>
              <c:numCache>
                <c:formatCode>#,##0</c:formatCode>
                <c:ptCount val="1"/>
                <c:pt idx="0">
                  <c:v>-23200.790000000037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г.'!$Y$7</c:f>
              <c:numCache>
                <c:formatCode>#,##0</c:formatCode>
                <c:ptCount val="1"/>
                <c:pt idx="0">
                  <c:v>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IV-то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г.'!$Y$8</c:f>
              <c:numCache>
                <c:formatCode>#,##0</c:formatCode>
                <c:ptCount val="1"/>
                <c:pt idx="0">
                  <c:v>-377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IV-то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г.'!$Y$9</c:f>
              <c:numCache>
                <c:formatCode>#,##0</c:formatCode>
                <c:ptCount val="1"/>
                <c:pt idx="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IV-то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г.'!$Y$10</c:f>
              <c:numCache>
                <c:formatCode>#,##0</c:formatCode>
                <c:ptCount val="1"/>
                <c:pt idx="0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IV-то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г.'!$Y$11</c:f>
              <c:numCache>
                <c:formatCode>#,##0</c:formatCode>
                <c:ptCount val="1"/>
                <c:pt idx="0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IV-то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г.'!$Y$12</c:f>
              <c:numCache>
                <c:formatCode>#,##0</c:formatCode>
                <c:ptCount val="1"/>
                <c:pt idx="0">
                  <c:v>-335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IV-то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г.'!$Y$13</c:f>
              <c:numCache>
                <c:formatCode>#,##0</c:formatCode>
                <c:ptCount val="1"/>
                <c:pt idx="0">
                  <c:v>-154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IV-то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г.'!$Y$14</c:f>
              <c:numCache>
                <c:formatCode>#,##0</c:formatCode>
                <c:ptCount val="1"/>
                <c:pt idx="0">
                  <c:v>-265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IV-то тримесечие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г.'!$Y$15</c:f>
              <c:numCache>
                <c:formatCode>#,##0</c:formatCode>
                <c:ptCount val="1"/>
                <c:pt idx="0">
                  <c:v>-128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IV-то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cat>
          <c:val>
            <c:numRef>
              <c:f>'ППФ - IV-то тримесечие 2024 г.'!$Y$16</c:f>
              <c:numCache>
                <c:formatCode>#,##0</c:formatCode>
                <c:ptCount val="1"/>
                <c:pt idx="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г.'!$Z$7</c:f>
              <c:numCache>
                <c:formatCode>#,##0</c:formatCode>
                <c:ptCount val="1"/>
                <c:pt idx="0">
                  <c:v>7702417.8299999908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2-4203-B59F-CA2332AF1C03}"/>
            </c:ext>
          </c:extLst>
        </c:ser>
        <c:ser>
          <c:idx val="1"/>
          <c:order val="1"/>
          <c:tx>
            <c:strRef>
              <c:f>'ППФ - 2024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г.'!$Z$8</c:f>
              <c:numCache>
                <c:formatCode>#,##0</c:formatCode>
                <c:ptCount val="1"/>
                <c:pt idx="0">
                  <c:v>-5114251.6400000006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2-4203-B59F-CA2332AF1C03}"/>
            </c:ext>
          </c:extLst>
        </c:ser>
        <c:ser>
          <c:idx val="2"/>
          <c:order val="2"/>
          <c:tx>
            <c:strRef>
              <c:f>'ППФ - 2024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2-4203-B59F-CA2332AF1C0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г.'!$Z$9</c:f>
              <c:numCache>
                <c:formatCode>#,##0</c:formatCode>
                <c:ptCount val="1"/>
                <c:pt idx="0">
                  <c:v>-6077813.8000000082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2-4203-B59F-CA2332AF1C03}"/>
            </c:ext>
          </c:extLst>
        </c:ser>
        <c:ser>
          <c:idx val="3"/>
          <c:order val="3"/>
          <c:tx>
            <c:strRef>
              <c:f>'ППФ - 2024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г.'!$Z$10</c:f>
              <c:numCache>
                <c:formatCode>#,##0</c:formatCode>
                <c:ptCount val="1"/>
                <c:pt idx="0">
                  <c:v>10412480.439999996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2-4203-B59F-CA2332AF1C03}"/>
            </c:ext>
          </c:extLst>
        </c:ser>
        <c:ser>
          <c:idx val="4"/>
          <c:order val="4"/>
          <c:tx>
            <c:strRef>
              <c:f>'ППФ - 2024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г.'!$Z$11</c:f>
              <c:numCache>
                <c:formatCode>#,##0</c:formatCode>
                <c:ptCount val="1"/>
                <c:pt idx="0">
                  <c:v>2234079.8699999992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2-4203-B59F-CA2332AF1C03}"/>
            </c:ext>
          </c:extLst>
        </c:ser>
        <c:ser>
          <c:idx val="5"/>
          <c:order val="5"/>
          <c:tx>
            <c:strRef>
              <c:f>'ППФ - 2024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г.'!$Z$12</c:f>
              <c:numCache>
                <c:formatCode>#,##0</c:formatCode>
                <c:ptCount val="1"/>
                <c:pt idx="0">
                  <c:v>-2731320.9199999971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2-4203-B59F-CA2332AF1C03}"/>
            </c:ext>
          </c:extLst>
        </c:ser>
        <c:ser>
          <c:idx val="7"/>
          <c:order val="6"/>
          <c:tx>
            <c:strRef>
              <c:f>'ППФ - 2024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г.'!$Z$13</c:f>
              <c:numCache>
                <c:formatCode>#,##0</c:formatCode>
                <c:ptCount val="1"/>
                <c:pt idx="0">
                  <c:v>-2598721.0100000002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2-4203-B59F-CA2332AF1C03}"/>
            </c:ext>
          </c:extLst>
        </c:ser>
        <c:ser>
          <c:idx val="8"/>
          <c:order val="7"/>
          <c:tx>
            <c:strRef>
              <c:f>'ППФ - 2024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г.'!$Z$14</c:f>
              <c:numCache>
                <c:formatCode>#,##0</c:formatCode>
                <c:ptCount val="1"/>
                <c:pt idx="0">
                  <c:v>-3333849.0100000002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2-4203-B59F-CA2332AF1C03}"/>
            </c:ext>
          </c:extLst>
        </c:ser>
        <c:ser>
          <c:idx val="9"/>
          <c:order val="8"/>
          <c:tx>
            <c:strRef>
              <c:f>'ППФ - 2024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г.'!$Z$15</c:f>
              <c:numCache>
                <c:formatCode>#,##0</c:formatCode>
                <c:ptCount val="1"/>
                <c:pt idx="0">
                  <c:v>-1790.9500000011176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2-4203-B59F-CA2332AF1C03}"/>
            </c:ext>
          </c:extLst>
        </c:ser>
        <c:ser>
          <c:idx val="6"/>
          <c:order val="9"/>
          <c:tx>
            <c:strRef>
              <c:f>'ППФ - 2024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- 2024 г.'!$X$15</c:f>
              <c:numCache>
                <c:formatCode>#,##0</c:formatCode>
                <c:ptCount val="1"/>
                <c:pt idx="0">
                  <c:v>3268687.0600000005</c:v>
                </c:pt>
              </c:numCache>
            </c:numRef>
          </c:cat>
          <c:val>
            <c:numRef>
              <c:f>'ППФ - 2024 г.'!$Z$16</c:f>
              <c:numCache>
                <c:formatCode>#,##0</c:formatCode>
                <c:ptCount val="1"/>
                <c:pt idx="0">
                  <c:v>-491230.80999999912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2-4203-B59F-CA2332AF1C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г.'!$Y$7</c:f>
              <c:numCache>
                <c:formatCode>#,##0</c:formatCode>
                <c:ptCount val="1"/>
                <c:pt idx="0">
                  <c:v>1797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A3-A8D6-ABFCB0C0F15F}"/>
            </c:ext>
          </c:extLst>
        </c:ser>
        <c:ser>
          <c:idx val="1"/>
          <c:order val="1"/>
          <c:tx>
            <c:strRef>
              <c:f>'ППФ - 2024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9BD-4FA3-A8D6-ABFCB0C0F15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г.'!$Y$8</c:f>
              <c:numCache>
                <c:formatCode>#,##0</c:formatCode>
                <c:ptCount val="1"/>
                <c:pt idx="0">
                  <c:v>-1211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D-4FA3-A8D6-ABFCB0C0F15F}"/>
            </c:ext>
          </c:extLst>
        </c:ser>
        <c:ser>
          <c:idx val="2"/>
          <c:order val="2"/>
          <c:tx>
            <c:strRef>
              <c:f>'ППФ - 2024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г.'!$Y$9</c:f>
              <c:numCache>
                <c:formatCode>#,##0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D-4FA3-A8D6-ABFCB0C0F15F}"/>
            </c:ext>
          </c:extLst>
        </c:ser>
        <c:ser>
          <c:idx val="3"/>
          <c:order val="3"/>
          <c:tx>
            <c:strRef>
              <c:f>'ППФ - 2024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г.'!$Y$10</c:f>
              <c:numCache>
                <c:formatCode>#,##0</c:formatCode>
                <c:ptCount val="1"/>
                <c:pt idx="0">
                  <c:v>2029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D-4FA3-A8D6-ABFCB0C0F15F}"/>
            </c:ext>
          </c:extLst>
        </c:ser>
        <c:ser>
          <c:idx val="4"/>
          <c:order val="4"/>
          <c:tx>
            <c:strRef>
              <c:f>'ППФ - 2024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г.'!$Y$11</c:f>
              <c:numCache>
                <c:formatCode>#,##0</c:formatCode>
                <c:ptCount val="1"/>
                <c:pt idx="0">
                  <c:v>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D-4FA3-A8D6-ABFCB0C0F15F}"/>
            </c:ext>
          </c:extLst>
        </c:ser>
        <c:ser>
          <c:idx val="5"/>
          <c:order val="5"/>
          <c:tx>
            <c:strRef>
              <c:f>'ППФ - 2024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г.'!$Y$12</c:f>
              <c:numCache>
                <c:formatCode>#,##0</c:formatCode>
                <c:ptCount val="1"/>
                <c:pt idx="0">
                  <c:v>-1092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BD-4FA3-A8D6-ABFCB0C0F15F}"/>
            </c:ext>
          </c:extLst>
        </c:ser>
        <c:ser>
          <c:idx val="7"/>
          <c:order val="6"/>
          <c:tx>
            <c:strRef>
              <c:f>'ППФ - 2024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г.'!$Y$13</c:f>
              <c:numCache>
                <c:formatCode>#,##0</c:formatCode>
                <c:ptCount val="1"/>
                <c:pt idx="0">
                  <c:v>-820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BD-4FA3-A8D6-ABFCB0C0F15F}"/>
            </c:ext>
          </c:extLst>
        </c:ser>
        <c:ser>
          <c:idx val="8"/>
          <c:order val="7"/>
          <c:tx>
            <c:strRef>
              <c:f>'ППФ - 2024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г.'!$Y$14</c:f>
              <c:numCache>
                <c:formatCode>#,##0</c:formatCode>
                <c:ptCount val="1"/>
                <c:pt idx="0">
                  <c:v>-1007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BD-4FA3-A8D6-ABFCB0C0F15F}"/>
            </c:ext>
          </c:extLst>
        </c:ser>
        <c:ser>
          <c:idx val="9"/>
          <c:order val="8"/>
          <c:tx>
            <c:strRef>
              <c:f>'ППФ - 2024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г.'!$Y$15</c:f>
              <c:numCache>
                <c:formatCode>#,##0</c:formatCode>
                <c:ptCount val="1"/>
                <c:pt idx="0">
                  <c:v>-472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BD-4FA3-A8D6-ABFCB0C0F15F}"/>
            </c:ext>
          </c:extLst>
        </c:ser>
        <c:ser>
          <c:idx val="6"/>
          <c:order val="9"/>
          <c:tx>
            <c:strRef>
              <c:f>'ППФ - 2024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cat>
          <c:val>
            <c:numRef>
              <c:f>'ППФ - 2024 г.'!$Y$16</c:f>
              <c:numCache>
                <c:formatCode>#,##0</c:formatCode>
                <c:ptCount val="1"/>
                <c:pt idx="0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BD-4FA3-A8D6-ABFCB0C0F1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2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96" ht="18.75" x14ac:dyDescent="0.3">
      <c r="A2" s="32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6" t="s">
        <v>4</v>
      </c>
      <c r="B4" s="36"/>
      <c r="C4" s="34" t="s">
        <v>5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6"/>
      <c r="B5" s="36"/>
      <c r="C5" s="36" t="s">
        <v>7</v>
      </c>
      <c r="D5" s="36"/>
      <c r="E5" s="36" t="s">
        <v>8</v>
      </c>
      <c r="F5" s="36"/>
      <c r="G5" s="36" t="s">
        <v>9</v>
      </c>
      <c r="H5" s="36"/>
      <c r="I5" s="36" t="s">
        <v>10</v>
      </c>
      <c r="J5" s="36"/>
      <c r="K5" s="36" t="s">
        <v>11</v>
      </c>
      <c r="L5" s="36"/>
      <c r="M5" s="36" t="s">
        <v>12</v>
      </c>
      <c r="N5" s="36"/>
      <c r="O5" s="36" t="s">
        <v>13</v>
      </c>
      <c r="P5" s="36"/>
      <c r="Q5" s="36" t="s">
        <v>14</v>
      </c>
      <c r="R5" s="36"/>
      <c r="S5" s="36" t="s">
        <v>19</v>
      </c>
      <c r="T5" s="36"/>
      <c r="U5" s="36" t="s">
        <v>15</v>
      </c>
      <c r="V5" s="36"/>
      <c r="W5" s="35" t="s">
        <v>0</v>
      </c>
      <c r="X5" s="35"/>
      <c r="Y5" s="33" t="s">
        <v>6</v>
      </c>
      <c r="Z5" s="3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6"/>
      <c r="B6" s="36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8" t="s">
        <v>1</v>
      </c>
      <c r="B7" s="19" t="s">
        <v>7</v>
      </c>
      <c r="C7" s="28"/>
      <c r="D7" s="28"/>
      <c r="E7" s="20">
        <v>45</v>
      </c>
      <c r="F7" s="20">
        <v>323334.42</v>
      </c>
      <c r="G7" s="20">
        <v>320</v>
      </c>
      <c r="H7" s="20">
        <v>1416558.5</v>
      </c>
      <c r="I7" s="20">
        <v>362</v>
      </c>
      <c r="J7" s="20">
        <v>2110292.89</v>
      </c>
      <c r="K7" s="20">
        <v>193</v>
      </c>
      <c r="L7" s="20">
        <v>1157805.1599999999</v>
      </c>
      <c r="M7" s="20">
        <v>60</v>
      </c>
      <c r="N7" s="20">
        <v>315629.18</v>
      </c>
      <c r="O7" s="20">
        <v>26</v>
      </c>
      <c r="P7" s="20">
        <v>213695.54</v>
      </c>
      <c r="Q7" s="20">
        <v>27</v>
      </c>
      <c r="R7" s="20">
        <v>100260.59</v>
      </c>
      <c r="S7" s="20">
        <v>7</v>
      </c>
      <c r="T7" s="20">
        <v>21816.32</v>
      </c>
      <c r="U7" s="20">
        <v>55</v>
      </c>
      <c r="V7" s="20">
        <v>207613.37</v>
      </c>
      <c r="W7" s="26">
        <f>C7+E7+G7+I7+K7+M7+O7+Q7+S7+U7</f>
        <v>1095</v>
      </c>
      <c r="X7" s="26">
        <f>D7+F7+H7+J7+L7+N7+P7+R7+T7+V7</f>
        <v>5867005.9699999997</v>
      </c>
      <c r="Y7" s="27">
        <f>C17-W7</f>
        <v>527</v>
      </c>
      <c r="Z7" s="27">
        <f>D17-X7</f>
        <v>2491848.9000000004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8"/>
      <c r="B8" s="19" t="s">
        <v>8</v>
      </c>
      <c r="C8" s="20">
        <v>186</v>
      </c>
      <c r="D8" s="20">
        <v>917967.64</v>
      </c>
      <c r="E8" s="28"/>
      <c r="F8" s="28"/>
      <c r="G8" s="20">
        <v>145</v>
      </c>
      <c r="H8" s="20">
        <v>671331.27</v>
      </c>
      <c r="I8" s="20">
        <v>136</v>
      </c>
      <c r="J8" s="20">
        <v>887946.36</v>
      </c>
      <c r="K8" s="20">
        <v>58</v>
      </c>
      <c r="L8" s="20">
        <v>350626.87</v>
      </c>
      <c r="M8" s="20">
        <v>14</v>
      </c>
      <c r="N8" s="20">
        <v>38047.56</v>
      </c>
      <c r="O8" s="20">
        <v>7</v>
      </c>
      <c r="P8" s="20">
        <v>19482.84</v>
      </c>
      <c r="Q8" s="20">
        <v>22</v>
      </c>
      <c r="R8" s="20">
        <v>187136.85</v>
      </c>
      <c r="S8" s="20">
        <v>3</v>
      </c>
      <c r="T8" s="20">
        <v>45122.59</v>
      </c>
      <c r="U8" s="20">
        <v>23</v>
      </c>
      <c r="V8" s="20">
        <v>64727.65</v>
      </c>
      <c r="W8" s="26">
        <f t="shared" ref="W8:W14" si="0">C8+E8+G8+I8+K8+M8+O8+Q8+S8+U8</f>
        <v>594</v>
      </c>
      <c r="X8" s="26">
        <f t="shared" ref="X8:X14" si="1">D8+F8+H8+J8+L8+N8+P8+R8+T8+V8</f>
        <v>3182389.63</v>
      </c>
      <c r="Y8" s="27">
        <f>E17-W8</f>
        <v>-377</v>
      </c>
      <c r="Z8" s="27">
        <f>F17-X8</f>
        <v>-1719885.62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8"/>
      <c r="B9" s="19" t="s">
        <v>9</v>
      </c>
      <c r="C9" s="20">
        <v>478</v>
      </c>
      <c r="D9" s="20">
        <v>2761679.98</v>
      </c>
      <c r="E9" s="20">
        <v>59</v>
      </c>
      <c r="F9" s="20">
        <v>362069.54</v>
      </c>
      <c r="G9" s="28"/>
      <c r="H9" s="28"/>
      <c r="I9" s="20">
        <v>322</v>
      </c>
      <c r="J9" s="20">
        <v>2072827.48</v>
      </c>
      <c r="K9" s="20">
        <v>124</v>
      </c>
      <c r="L9" s="20">
        <v>693040.58</v>
      </c>
      <c r="M9" s="20">
        <v>41</v>
      </c>
      <c r="N9" s="20">
        <v>276137.63</v>
      </c>
      <c r="O9" s="20">
        <v>24</v>
      </c>
      <c r="P9" s="20">
        <v>137860.22</v>
      </c>
      <c r="Q9" s="20">
        <v>33</v>
      </c>
      <c r="R9" s="20">
        <v>125038.66</v>
      </c>
      <c r="S9" s="20">
        <v>10</v>
      </c>
      <c r="T9" s="20">
        <v>121199.3</v>
      </c>
      <c r="U9" s="20">
        <v>54</v>
      </c>
      <c r="V9" s="20">
        <v>278790.58</v>
      </c>
      <c r="W9" s="26">
        <f t="shared" si="0"/>
        <v>1145</v>
      </c>
      <c r="X9" s="26">
        <f t="shared" si="1"/>
        <v>6828643.9699999997</v>
      </c>
      <c r="Y9" s="27">
        <f>G17-W9</f>
        <v>37</v>
      </c>
      <c r="Z9" s="27">
        <f>H17-X9</f>
        <v>-1712742.2399999993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8"/>
      <c r="B10" s="22" t="s">
        <v>10</v>
      </c>
      <c r="C10" s="20">
        <v>294</v>
      </c>
      <c r="D10" s="20">
        <v>1571270.16</v>
      </c>
      <c r="E10" s="20">
        <v>31</v>
      </c>
      <c r="F10" s="20">
        <v>354841.1</v>
      </c>
      <c r="G10" s="20">
        <v>260</v>
      </c>
      <c r="H10" s="20">
        <v>1142262.8400000001</v>
      </c>
      <c r="I10" s="28"/>
      <c r="J10" s="28"/>
      <c r="K10" s="20">
        <v>100</v>
      </c>
      <c r="L10" s="20">
        <v>425110.57</v>
      </c>
      <c r="M10" s="20">
        <v>37</v>
      </c>
      <c r="N10" s="20">
        <v>226365.65</v>
      </c>
      <c r="O10" s="20">
        <v>16</v>
      </c>
      <c r="P10" s="20">
        <v>104208.98</v>
      </c>
      <c r="Q10" s="20">
        <v>21</v>
      </c>
      <c r="R10" s="20">
        <v>54187.33</v>
      </c>
      <c r="S10" s="20">
        <v>24</v>
      </c>
      <c r="T10" s="20">
        <v>50954.16</v>
      </c>
      <c r="U10" s="20">
        <v>40</v>
      </c>
      <c r="V10" s="20">
        <v>237281.34</v>
      </c>
      <c r="W10" s="26">
        <f t="shared" si="0"/>
        <v>823</v>
      </c>
      <c r="X10" s="26">
        <f t="shared" si="1"/>
        <v>4166482.1299999994</v>
      </c>
      <c r="Y10" s="27">
        <f>I17-W10</f>
        <v>419</v>
      </c>
      <c r="Z10" s="27">
        <f>J17-X10</f>
        <v>2579974.1100000008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8"/>
      <c r="B11" s="23" t="s">
        <v>11</v>
      </c>
      <c r="C11" s="20">
        <v>162</v>
      </c>
      <c r="D11" s="20">
        <v>1042097.18</v>
      </c>
      <c r="E11" s="20">
        <v>19</v>
      </c>
      <c r="F11" s="20">
        <v>178733.84</v>
      </c>
      <c r="G11" s="20">
        <v>90</v>
      </c>
      <c r="H11" s="20">
        <v>358217.7</v>
      </c>
      <c r="I11" s="20">
        <v>82</v>
      </c>
      <c r="J11" s="20">
        <v>362958.93</v>
      </c>
      <c r="K11" s="28"/>
      <c r="L11" s="28"/>
      <c r="M11" s="20">
        <v>14</v>
      </c>
      <c r="N11" s="20">
        <v>31440.38</v>
      </c>
      <c r="O11" s="20">
        <v>10</v>
      </c>
      <c r="P11" s="20">
        <v>39806.86</v>
      </c>
      <c r="Q11" s="20">
        <v>10</v>
      </c>
      <c r="R11" s="20">
        <v>35588.46</v>
      </c>
      <c r="S11" s="20">
        <v>7</v>
      </c>
      <c r="T11" s="20">
        <v>86444.94</v>
      </c>
      <c r="U11" s="20">
        <v>12</v>
      </c>
      <c r="V11" s="20">
        <v>45163.71</v>
      </c>
      <c r="W11" s="26">
        <f t="shared" si="0"/>
        <v>406</v>
      </c>
      <c r="X11" s="26">
        <f t="shared" si="1"/>
        <v>2180452</v>
      </c>
      <c r="Y11" s="27">
        <f>K17-W11</f>
        <v>228</v>
      </c>
      <c r="Z11" s="27">
        <f>L17-X11</f>
        <v>1272043.5599999991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8"/>
      <c r="B12" s="19" t="s">
        <v>12</v>
      </c>
      <c r="C12" s="20">
        <v>162</v>
      </c>
      <c r="D12" s="20">
        <v>708819.79</v>
      </c>
      <c r="E12" s="20">
        <v>17</v>
      </c>
      <c r="F12" s="20">
        <v>65213.89</v>
      </c>
      <c r="G12" s="20">
        <v>135</v>
      </c>
      <c r="H12" s="20">
        <v>588881.93999999994</v>
      </c>
      <c r="I12" s="20">
        <v>123</v>
      </c>
      <c r="J12" s="20">
        <v>523482.27</v>
      </c>
      <c r="K12" s="20">
        <v>63</v>
      </c>
      <c r="L12" s="20">
        <v>372965.8</v>
      </c>
      <c r="M12" s="28"/>
      <c r="N12" s="28"/>
      <c r="O12" s="20">
        <v>7</v>
      </c>
      <c r="P12" s="20">
        <v>50011.7</v>
      </c>
      <c r="Q12" s="20">
        <v>11</v>
      </c>
      <c r="R12" s="20">
        <v>61171.14</v>
      </c>
      <c r="S12" s="20">
        <v>3</v>
      </c>
      <c r="T12" s="20">
        <v>4602.25</v>
      </c>
      <c r="U12" s="20">
        <v>18</v>
      </c>
      <c r="V12" s="20">
        <v>82429.39</v>
      </c>
      <c r="W12" s="26">
        <f t="shared" si="0"/>
        <v>539</v>
      </c>
      <c r="X12" s="26">
        <f t="shared" si="1"/>
        <v>2457578.1700000004</v>
      </c>
      <c r="Y12" s="27">
        <f>M17-W12</f>
        <v>-335</v>
      </c>
      <c r="Z12" s="27">
        <f>N17-X12</f>
        <v>-1458986.6300000004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8"/>
      <c r="B13" s="22" t="s">
        <v>13</v>
      </c>
      <c r="C13" s="20">
        <v>77</v>
      </c>
      <c r="D13" s="20">
        <v>267543.37</v>
      </c>
      <c r="E13" s="20">
        <v>8</v>
      </c>
      <c r="F13" s="20">
        <v>35753.629999999997</v>
      </c>
      <c r="G13" s="20">
        <v>58</v>
      </c>
      <c r="H13" s="20">
        <v>204567.76</v>
      </c>
      <c r="I13" s="20">
        <v>58</v>
      </c>
      <c r="J13" s="20">
        <v>184463.95</v>
      </c>
      <c r="K13" s="20">
        <v>30</v>
      </c>
      <c r="L13" s="20">
        <v>153022.76999999999</v>
      </c>
      <c r="M13" s="20">
        <v>11</v>
      </c>
      <c r="N13" s="20">
        <v>19412.2</v>
      </c>
      <c r="O13" s="28"/>
      <c r="P13" s="28"/>
      <c r="Q13" s="20">
        <v>9</v>
      </c>
      <c r="R13" s="20">
        <v>19811.150000000001</v>
      </c>
      <c r="S13" s="20">
        <v>11</v>
      </c>
      <c r="T13" s="20">
        <v>91555.56</v>
      </c>
      <c r="U13" s="20">
        <v>9</v>
      </c>
      <c r="V13" s="20">
        <v>40599.1</v>
      </c>
      <c r="W13" s="26">
        <f t="shared" si="0"/>
        <v>271</v>
      </c>
      <c r="X13" s="26">
        <f t="shared" si="1"/>
        <v>1016729.4899999999</v>
      </c>
      <c r="Y13" s="27">
        <f>O17-W13</f>
        <v>-154</v>
      </c>
      <c r="Z13" s="27">
        <f>P17-X13</f>
        <v>-236857.78999999992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8"/>
      <c r="B14" s="19" t="s">
        <v>16</v>
      </c>
      <c r="C14" s="20">
        <v>143</v>
      </c>
      <c r="D14" s="20">
        <v>617040.61</v>
      </c>
      <c r="E14" s="20">
        <v>18</v>
      </c>
      <c r="F14" s="20">
        <v>57866.84</v>
      </c>
      <c r="G14" s="20">
        <v>79</v>
      </c>
      <c r="H14" s="20">
        <v>295689.93</v>
      </c>
      <c r="I14" s="20">
        <v>84</v>
      </c>
      <c r="J14" s="20">
        <v>251888.1</v>
      </c>
      <c r="K14" s="20">
        <v>46</v>
      </c>
      <c r="L14" s="20">
        <v>217423.4</v>
      </c>
      <c r="M14" s="20">
        <v>10</v>
      </c>
      <c r="N14" s="20">
        <v>25469.77</v>
      </c>
      <c r="O14" s="20">
        <v>14</v>
      </c>
      <c r="P14" s="20">
        <v>63629.79</v>
      </c>
      <c r="Q14" s="28"/>
      <c r="R14" s="28"/>
      <c r="S14" s="20">
        <v>2</v>
      </c>
      <c r="T14" s="20">
        <v>601.74</v>
      </c>
      <c r="U14" s="20">
        <v>10</v>
      </c>
      <c r="V14" s="20">
        <v>46796.11</v>
      </c>
      <c r="W14" s="26">
        <f t="shared" si="0"/>
        <v>406</v>
      </c>
      <c r="X14" s="26">
        <f t="shared" si="1"/>
        <v>1576406.29</v>
      </c>
      <c r="Y14" s="27">
        <f>Q17-W14</f>
        <v>-265</v>
      </c>
      <c r="Z14" s="27">
        <f>R17-X14</f>
        <v>-934698.50999999989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8"/>
      <c r="B15" s="22" t="s">
        <v>18</v>
      </c>
      <c r="C15" s="21">
        <v>62</v>
      </c>
      <c r="D15" s="24">
        <v>298756.64</v>
      </c>
      <c r="E15" s="21">
        <v>14</v>
      </c>
      <c r="F15" s="24">
        <v>28028.16</v>
      </c>
      <c r="G15" s="21">
        <v>41</v>
      </c>
      <c r="H15" s="24">
        <v>149950.75</v>
      </c>
      <c r="I15" s="21">
        <v>46</v>
      </c>
      <c r="J15" s="24">
        <v>134793.44</v>
      </c>
      <c r="K15" s="21">
        <v>14</v>
      </c>
      <c r="L15" s="24">
        <v>70953.279999999999</v>
      </c>
      <c r="M15" s="21">
        <v>11</v>
      </c>
      <c r="N15" s="24">
        <v>61696.05</v>
      </c>
      <c r="O15" s="21">
        <v>6</v>
      </c>
      <c r="P15" s="24">
        <v>36857.949999999997</v>
      </c>
      <c r="Q15" s="21">
        <v>5</v>
      </c>
      <c r="R15" s="24">
        <v>37249.68</v>
      </c>
      <c r="S15" s="28"/>
      <c r="T15" s="28"/>
      <c r="U15" s="20">
        <v>7</v>
      </c>
      <c r="V15" s="20">
        <v>54536.58</v>
      </c>
      <c r="W15" s="26">
        <f t="shared" ref="W15:W16" si="2">C15+E15+G15+I15+K15+M15+O15+Q15+S15+U15</f>
        <v>206</v>
      </c>
      <c r="X15" s="26">
        <f t="shared" ref="X15:X16" si="3">D15+F15+H15+J15+L15+N15+P15+R15+T15+V15</f>
        <v>872822.53</v>
      </c>
      <c r="Y15" s="27">
        <f>S17-W15</f>
        <v>-128</v>
      </c>
      <c r="Z15" s="27">
        <f>T17-X15</f>
        <v>-257494.99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39"/>
      <c r="B16" s="40" t="s">
        <v>15</v>
      </c>
      <c r="C16" s="41">
        <v>58</v>
      </c>
      <c r="D16" s="42">
        <v>173679.5</v>
      </c>
      <c r="E16" s="41">
        <v>6</v>
      </c>
      <c r="F16" s="42">
        <v>56662.59</v>
      </c>
      <c r="G16" s="41">
        <v>54</v>
      </c>
      <c r="H16" s="42">
        <v>288441.03999999998</v>
      </c>
      <c r="I16" s="41">
        <v>29</v>
      </c>
      <c r="J16" s="42">
        <v>217802.82</v>
      </c>
      <c r="K16" s="41">
        <v>6</v>
      </c>
      <c r="L16" s="42">
        <v>11547.13</v>
      </c>
      <c r="M16" s="41">
        <v>6</v>
      </c>
      <c r="N16" s="42">
        <v>4393.12</v>
      </c>
      <c r="O16" s="41">
        <v>7</v>
      </c>
      <c r="P16" s="42">
        <v>114317.82</v>
      </c>
      <c r="Q16" s="41">
        <v>3</v>
      </c>
      <c r="R16" s="42">
        <v>21263.919999999998</v>
      </c>
      <c r="S16" s="42">
        <v>11</v>
      </c>
      <c r="T16" s="42">
        <v>193030.68</v>
      </c>
      <c r="U16" s="43"/>
      <c r="V16" s="43"/>
      <c r="W16" s="44">
        <f t="shared" si="2"/>
        <v>180</v>
      </c>
      <c r="X16" s="44">
        <f t="shared" si="3"/>
        <v>1081138.6200000001</v>
      </c>
      <c r="Y16" s="44">
        <f>U17-W16</f>
        <v>48</v>
      </c>
      <c r="Z16" s="44">
        <f>V17-X16</f>
        <v>-23200.790000000037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25" t="s">
        <v>0</v>
      </c>
      <c r="B17" s="25"/>
      <c r="C17" s="25">
        <f t="shared" ref="C17:X17" si="4">SUM(C7:C16)</f>
        <v>1622</v>
      </c>
      <c r="D17" s="25">
        <f t="shared" si="4"/>
        <v>8358854.8700000001</v>
      </c>
      <c r="E17" s="25">
        <f t="shared" si="4"/>
        <v>217</v>
      </c>
      <c r="F17" s="25">
        <f t="shared" si="4"/>
        <v>1462504.0099999998</v>
      </c>
      <c r="G17" s="25">
        <f t="shared" si="4"/>
        <v>1182</v>
      </c>
      <c r="H17" s="25">
        <f t="shared" si="4"/>
        <v>5115901.7300000004</v>
      </c>
      <c r="I17" s="25">
        <f t="shared" si="4"/>
        <v>1242</v>
      </c>
      <c r="J17" s="25">
        <f t="shared" si="4"/>
        <v>6746456.2400000002</v>
      </c>
      <c r="K17" s="25">
        <f t="shared" si="4"/>
        <v>634</v>
      </c>
      <c r="L17" s="25">
        <f t="shared" si="4"/>
        <v>3452495.5599999991</v>
      </c>
      <c r="M17" s="25">
        <f t="shared" si="4"/>
        <v>204</v>
      </c>
      <c r="N17" s="25">
        <f t="shared" si="4"/>
        <v>998591.54</v>
      </c>
      <c r="O17" s="25">
        <f t="shared" si="4"/>
        <v>117</v>
      </c>
      <c r="P17" s="25">
        <f t="shared" si="4"/>
        <v>779871.7</v>
      </c>
      <c r="Q17" s="25">
        <f t="shared" si="4"/>
        <v>141</v>
      </c>
      <c r="R17" s="25">
        <f t="shared" si="4"/>
        <v>641707.78000000014</v>
      </c>
      <c r="S17" s="25">
        <f t="shared" si="4"/>
        <v>78</v>
      </c>
      <c r="T17" s="25">
        <f t="shared" si="4"/>
        <v>615327.54</v>
      </c>
      <c r="U17" s="25">
        <f t="shared" si="4"/>
        <v>228</v>
      </c>
      <c r="V17" s="25">
        <f t="shared" si="4"/>
        <v>1057937.83</v>
      </c>
      <c r="W17" s="25">
        <f t="shared" si="4"/>
        <v>5665</v>
      </c>
      <c r="X17" s="25">
        <f t="shared" si="4"/>
        <v>29229648.800000001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96" ht="18.75" x14ac:dyDescent="0.3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6" t="s">
        <v>4</v>
      </c>
      <c r="B4" s="36"/>
      <c r="C4" s="34" t="s">
        <v>5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6"/>
      <c r="B5" s="36"/>
      <c r="C5" s="36" t="s">
        <v>7</v>
      </c>
      <c r="D5" s="36"/>
      <c r="E5" s="36" t="s">
        <v>8</v>
      </c>
      <c r="F5" s="36"/>
      <c r="G5" s="36" t="s">
        <v>9</v>
      </c>
      <c r="H5" s="36"/>
      <c r="I5" s="36" t="s">
        <v>10</v>
      </c>
      <c r="J5" s="36"/>
      <c r="K5" s="36" t="s">
        <v>11</v>
      </c>
      <c r="L5" s="36"/>
      <c r="M5" s="36" t="s">
        <v>12</v>
      </c>
      <c r="N5" s="36"/>
      <c r="O5" s="36" t="s">
        <v>13</v>
      </c>
      <c r="P5" s="36"/>
      <c r="Q5" s="36" t="s">
        <v>14</v>
      </c>
      <c r="R5" s="36"/>
      <c r="S5" s="36" t="s">
        <v>19</v>
      </c>
      <c r="T5" s="36"/>
      <c r="U5" s="36" t="s">
        <v>15</v>
      </c>
      <c r="V5" s="36"/>
      <c r="W5" s="35" t="s">
        <v>0</v>
      </c>
      <c r="X5" s="35"/>
      <c r="Y5" s="33" t="s">
        <v>6</v>
      </c>
      <c r="Z5" s="3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6"/>
      <c r="B6" s="36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8" t="s">
        <v>1</v>
      </c>
      <c r="B7" s="19" t="s">
        <v>7</v>
      </c>
      <c r="C7" s="28"/>
      <c r="D7" s="28"/>
      <c r="E7" s="20">
        <v>332</v>
      </c>
      <c r="F7" s="20">
        <v>2301359.9500000002</v>
      </c>
      <c r="G7" s="20">
        <v>1399</v>
      </c>
      <c r="H7" s="20">
        <v>6412760.8300000001</v>
      </c>
      <c r="I7" s="20">
        <v>1475</v>
      </c>
      <c r="J7" s="20">
        <v>7439032.4400000004</v>
      </c>
      <c r="K7" s="20">
        <v>627</v>
      </c>
      <c r="L7" s="20">
        <v>3563201.8099999996</v>
      </c>
      <c r="M7" s="20">
        <v>270</v>
      </c>
      <c r="N7" s="20">
        <v>1901897.2800000003</v>
      </c>
      <c r="O7" s="20">
        <v>81</v>
      </c>
      <c r="P7" s="20">
        <v>547001.13</v>
      </c>
      <c r="Q7" s="20">
        <v>166</v>
      </c>
      <c r="R7" s="20">
        <v>866447.42999999993</v>
      </c>
      <c r="S7" s="20">
        <v>52</v>
      </c>
      <c r="T7" s="20">
        <v>266848.44</v>
      </c>
      <c r="U7" s="20">
        <v>174</v>
      </c>
      <c r="V7" s="20">
        <v>793161.35</v>
      </c>
      <c r="W7" s="26">
        <f>C7+E7+G7+I7+K7+M7+O7+Q7+S7+U7</f>
        <v>4576</v>
      </c>
      <c r="X7" s="26">
        <f>D7+F7+H7+J7+L7+N7+P7+R7+T7+V7</f>
        <v>24091710.660000004</v>
      </c>
      <c r="Y7" s="27">
        <f>C17-W7</f>
        <v>1797</v>
      </c>
      <c r="Z7" s="27">
        <f>D17-X7</f>
        <v>7702417.8299999908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8"/>
      <c r="B8" s="19" t="s">
        <v>8</v>
      </c>
      <c r="C8" s="20">
        <v>738</v>
      </c>
      <c r="D8" s="20">
        <v>3734981.54</v>
      </c>
      <c r="E8" s="28"/>
      <c r="F8" s="28"/>
      <c r="G8" s="20">
        <v>602</v>
      </c>
      <c r="H8" s="20">
        <v>2695441.92</v>
      </c>
      <c r="I8" s="20">
        <v>588</v>
      </c>
      <c r="J8" s="20">
        <v>3449161.7</v>
      </c>
      <c r="K8" s="20">
        <v>211</v>
      </c>
      <c r="L8" s="20">
        <v>1233996.0899999999</v>
      </c>
      <c r="M8" s="20">
        <v>64</v>
      </c>
      <c r="N8" s="20">
        <v>404081.98000000004</v>
      </c>
      <c r="O8" s="20">
        <v>46</v>
      </c>
      <c r="P8" s="20">
        <v>245461.49</v>
      </c>
      <c r="Q8" s="20">
        <v>83</v>
      </c>
      <c r="R8" s="20">
        <v>455256.11</v>
      </c>
      <c r="S8" s="20">
        <v>19</v>
      </c>
      <c r="T8" s="20">
        <v>96194.589999999982</v>
      </c>
      <c r="U8" s="20">
        <v>84</v>
      </c>
      <c r="V8" s="20">
        <v>238419.63999999998</v>
      </c>
      <c r="W8" s="26">
        <f t="shared" ref="W8:X16" si="0">C8+E8+G8+I8+K8+M8+O8+Q8+S8+U8</f>
        <v>2435</v>
      </c>
      <c r="X8" s="26">
        <f t="shared" si="0"/>
        <v>12552995.060000001</v>
      </c>
      <c r="Y8" s="27">
        <f>E17-W8</f>
        <v>-1211</v>
      </c>
      <c r="Z8" s="27">
        <f>F17-X8</f>
        <v>-5114251.6400000006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8"/>
      <c r="B9" s="19" t="s">
        <v>9</v>
      </c>
      <c r="C9" s="20">
        <v>1921</v>
      </c>
      <c r="D9" s="20">
        <v>10523488.969999999</v>
      </c>
      <c r="E9" s="20">
        <v>301</v>
      </c>
      <c r="F9" s="20">
        <v>1862525.98</v>
      </c>
      <c r="G9" s="28"/>
      <c r="H9" s="28"/>
      <c r="I9" s="20">
        <v>1378</v>
      </c>
      <c r="J9" s="20">
        <v>7870504.4000000004</v>
      </c>
      <c r="K9" s="20">
        <v>472</v>
      </c>
      <c r="L9" s="20">
        <v>2757186.1700000004</v>
      </c>
      <c r="M9" s="20">
        <v>242</v>
      </c>
      <c r="N9" s="20">
        <v>1528703.25</v>
      </c>
      <c r="O9" s="20">
        <v>66</v>
      </c>
      <c r="P9" s="20">
        <v>411180.05</v>
      </c>
      <c r="Q9" s="20">
        <v>139</v>
      </c>
      <c r="R9" s="20">
        <v>446721.68</v>
      </c>
      <c r="S9" s="20">
        <v>67</v>
      </c>
      <c r="T9" s="20">
        <v>352320.17000000004</v>
      </c>
      <c r="U9" s="20">
        <v>198</v>
      </c>
      <c r="V9" s="20">
        <v>1015104.9599999998</v>
      </c>
      <c r="W9" s="26">
        <f t="shared" si="0"/>
        <v>4784</v>
      </c>
      <c r="X9" s="26">
        <f t="shared" si="0"/>
        <v>26767735.630000006</v>
      </c>
      <c r="Y9" s="27">
        <f>G17-W9</f>
        <v>62</v>
      </c>
      <c r="Z9" s="27">
        <f>H17-X9</f>
        <v>-6077813.8000000082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8"/>
      <c r="B10" s="22" t="s">
        <v>10</v>
      </c>
      <c r="C10" s="20">
        <v>1191</v>
      </c>
      <c r="D10" s="20">
        <v>6017815.3200000003</v>
      </c>
      <c r="E10" s="20">
        <v>187</v>
      </c>
      <c r="F10" s="20">
        <v>1130546.73</v>
      </c>
      <c r="G10" s="20">
        <v>984</v>
      </c>
      <c r="H10" s="20">
        <v>4258891.46</v>
      </c>
      <c r="I10" s="28"/>
      <c r="J10" s="28"/>
      <c r="K10" s="20">
        <v>313</v>
      </c>
      <c r="L10" s="20">
        <v>1675691.4999999998</v>
      </c>
      <c r="M10" s="20">
        <v>159</v>
      </c>
      <c r="N10" s="20">
        <v>1290248.23</v>
      </c>
      <c r="O10" s="20">
        <v>68</v>
      </c>
      <c r="P10" s="20">
        <v>461562.35</v>
      </c>
      <c r="Q10" s="20">
        <v>123</v>
      </c>
      <c r="R10" s="20">
        <v>502812.55000000005</v>
      </c>
      <c r="S10" s="20">
        <v>55</v>
      </c>
      <c r="T10" s="20">
        <v>128273.61</v>
      </c>
      <c r="U10" s="20">
        <v>129</v>
      </c>
      <c r="V10" s="20">
        <v>662113.93000000005</v>
      </c>
      <c r="W10" s="26">
        <f t="shared" si="0"/>
        <v>3209</v>
      </c>
      <c r="X10" s="26">
        <f t="shared" si="0"/>
        <v>16127955.680000002</v>
      </c>
      <c r="Y10" s="27">
        <f>I17-W10</f>
        <v>2029</v>
      </c>
      <c r="Z10" s="27">
        <f>J17-X10</f>
        <v>10412480.439999996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8"/>
      <c r="B11" s="23" t="s">
        <v>11</v>
      </c>
      <c r="C11" s="20">
        <v>637</v>
      </c>
      <c r="D11" s="20">
        <v>3551105.6300000004</v>
      </c>
      <c r="E11" s="20">
        <v>95</v>
      </c>
      <c r="F11" s="20">
        <v>615386.38</v>
      </c>
      <c r="G11" s="20">
        <v>368</v>
      </c>
      <c r="H11" s="20">
        <v>2033373.4100000001</v>
      </c>
      <c r="I11" s="20">
        <v>398</v>
      </c>
      <c r="J11" s="20">
        <v>1999859.2</v>
      </c>
      <c r="K11" s="28"/>
      <c r="L11" s="28"/>
      <c r="M11" s="20">
        <v>76</v>
      </c>
      <c r="N11" s="20">
        <v>526327.79</v>
      </c>
      <c r="O11" s="20">
        <v>25</v>
      </c>
      <c r="P11" s="20">
        <v>85317.17</v>
      </c>
      <c r="Q11" s="20">
        <v>37</v>
      </c>
      <c r="R11" s="20">
        <v>160525.62</v>
      </c>
      <c r="S11" s="20">
        <v>22</v>
      </c>
      <c r="T11" s="20">
        <v>292779.55000000005</v>
      </c>
      <c r="U11" s="20">
        <v>70</v>
      </c>
      <c r="V11" s="20">
        <v>303872.97000000003</v>
      </c>
      <c r="W11" s="26">
        <f t="shared" si="0"/>
        <v>1728</v>
      </c>
      <c r="X11" s="26">
        <f t="shared" si="0"/>
        <v>9568547.7200000007</v>
      </c>
      <c r="Y11" s="27">
        <f>K17-W11</f>
        <v>421</v>
      </c>
      <c r="Z11" s="27">
        <f>L17-X11</f>
        <v>2234079.8699999992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8"/>
      <c r="B12" s="19" t="s">
        <v>12</v>
      </c>
      <c r="C12" s="20">
        <v>627</v>
      </c>
      <c r="D12" s="20">
        <v>2982577.74</v>
      </c>
      <c r="E12" s="20">
        <v>82</v>
      </c>
      <c r="F12" s="20">
        <v>367047.45</v>
      </c>
      <c r="G12" s="20">
        <v>564</v>
      </c>
      <c r="H12" s="20">
        <v>2064137.0599999998</v>
      </c>
      <c r="I12" s="20">
        <v>465</v>
      </c>
      <c r="J12" s="20">
        <v>2078907.4499999997</v>
      </c>
      <c r="K12" s="20">
        <v>187</v>
      </c>
      <c r="L12" s="20">
        <v>1070012.92</v>
      </c>
      <c r="M12" s="28"/>
      <c r="N12" s="28"/>
      <c r="O12" s="20">
        <v>20</v>
      </c>
      <c r="P12" s="20">
        <v>151041.74</v>
      </c>
      <c r="Q12" s="20">
        <v>51</v>
      </c>
      <c r="R12" s="20">
        <v>230120.62</v>
      </c>
      <c r="S12" s="20">
        <v>17</v>
      </c>
      <c r="T12" s="20">
        <v>31014.54</v>
      </c>
      <c r="U12" s="20">
        <v>64</v>
      </c>
      <c r="V12" s="20">
        <v>255836.06</v>
      </c>
      <c r="W12" s="26">
        <f t="shared" si="0"/>
        <v>2077</v>
      </c>
      <c r="X12" s="26">
        <f t="shared" si="0"/>
        <v>9230695.5799999982</v>
      </c>
      <c r="Y12" s="27">
        <f>M17-W12</f>
        <v>-1092</v>
      </c>
      <c r="Z12" s="27">
        <f>N17-X12</f>
        <v>-2731320.9199999971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8"/>
      <c r="B13" s="22" t="s">
        <v>13</v>
      </c>
      <c r="C13" s="20">
        <v>326</v>
      </c>
      <c r="D13" s="20">
        <v>1317660.27</v>
      </c>
      <c r="E13" s="20">
        <v>62</v>
      </c>
      <c r="F13" s="20">
        <v>305518.93000000005</v>
      </c>
      <c r="G13" s="20">
        <v>277</v>
      </c>
      <c r="H13" s="20">
        <v>871634.63</v>
      </c>
      <c r="I13" s="20">
        <v>271</v>
      </c>
      <c r="J13" s="20">
        <v>1168082.99</v>
      </c>
      <c r="K13" s="20">
        <v>114</v>
      </c>
      <c r="L13" s="20">
        <v>551590.41999999993</v>
      </c>
      <c r="M13" s="20">
        <v>45</v>
      </c>
      <c r="N13" s="20">
        <v>208951.59</v>
      </c>
      <c r="O13" s="28"/>
      <c r="P13" s="28"/>
      <c r="Q13" s="20">
        <v>31</v>
      </c>
      <c r="R13" s="20">
        <v>63767.24</v>
      </c>
      <c r="S13" s="20">
        <v>21</v>
      </c>
      <c r="T13" s="20">
        <v>135179.51999999999</v>
      </c>
      <c r="U13" s="20">
        <v>44</v>
      </c>
      <c r="V13" s="20">
        <v>406345.95000000007</v>
      </c>
      <c r="W13" s="26">
        <f t="shared" si="0"/>
        <v>1191</v>
      </c>
      <c r="X13" s="26">
        <f t="shared" si="0"/>
        <v>5028731.54</v>
      </c>
      <c r="Y13" s="27">
        <f>O17-W13</f>
        <v>-820</v>
      </c>
      <c r="Z13" s="27">
        <f>P17-X13</f>
        <v>-2598721.0100000002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8"/>
      <c r="B14" s="19" t="s">
        <v>16</v>
      </c>
      <c r="C14" s="20">
        <v>538</v>
      </c>
      <c r="D14" s="20">
        <v>2085868.0899999999</v>
      </c>
      <c r="E14" s="20">
        <v>99</v>
      </c>
      <c r="F14" s="20">
        <v>521650.64</v>
      </c>
      <c r="G14" s="20">
        <v>345</v>
      </c>
      <c r="H14" s="20">
        <v>1013197.2800000001</v>
      </c>
      <c r="I14" s="20">
        <v>391</v>
      </c>
      <c r="J14" s="20">
        <v>1272159.0899999999</v>
      </c>
      <c r="K14" s="20">
        <v>142</v>
      </c>
      <c r="L14" s="20">
        <v>648916.23</v>
      </c>
      <c r="M14" s="20">
        <v>65</v>
      </c>
      <c r="N14" s="20">
        <v>302071.65000000002</v>
      </c>
      <c r="O14" s="20">
        <v>32</v>
      </c>
      <c r="P14" s="20">
        <v>170389.75</v>
      </c>
      <c r="Q14" s="28"/>
      <c r="R14" s="28"/>
      <c r="S14" s="20">
        <v>15</v>
      </c>
      <c r="T14" s="20">
        <v>59104.82</v>
      </c>
      <c r="U14" s="20">
        <v>51</v>
      </c>
      <c r="V14" s="20">
        <v>163573.41999999998</v>
      </c>
      <c r="W14" s="26">
        <f t="shared" si="0"/>
        <v>1678</v>
      </c>
      <c r="X14" s="26">
        <f t="shared" si="0"/>
        <v>6236930.9700000007</v>
      </c>
      <c r="Y14" s="27">
        <f>Q17-W14</f>
        <v>-1007</v>
      </c>
      <c r="Z14" s="27">
        <f>R17-X14</f>
        <v>-3333849.0100000002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8"/>
      <c r="B15" s="22" t="s">
        <v>18</v>
      </c>
      <c r="C15" s="21">
        <v>269</v>
      </c>
      <c r="D15" s="24">
        <v>994368</v>
      </c>
      <c r="E15" s="21">
        <v>45</v>
      </c>
      <c r="F15" s="24">
        <v>183812.86000000002</v>
      </c>
      <c r="G15" s="21">
        <v>173</v>
      </c>
      <c r="H15" s="24">
        <v>738074.32</v>
      </c>
      <c r="I15" s="21">
        <v>174</v>
      </c>
      <c r="J15" s="24">
        <v>650153.03</v>
      </c>
      <c r="K15" s="21">
        <v>62</v>
      </c>
      <c r="L15" s="24">
        <v>222167.67999999999</v>
      </c>
      <c r="M15" s="21">
        <v>42</v>
      </c>
      <c r="N15" s="24">
        <v>165952.44</v>
      </c>
      <c r="O15" s="21">
        <v>16</v>
      </c>
      <c r="P15" s="24">
        <v>83381.309999999983</v>
      </c>
      <c r="Q15" s="21">
        <v>27</v>
      </c>
      <c r="R15" s="24">
        <v>102027.2</v>
      </c>
      <c r="S15" s="28"/>
      <c r="T15" s="28"/>
      <c r="U15" s="20">
        <v>22</v>
      </c>
      <c r="V15" s="20">
        <v>128750.22</v>
      </c>
      <c r="W15" s="26">
        <f t="shared" si="0"/>
        <v>830</v>
      </c>
      <c r="X15" s="26">
        <f t="shared" si="0"/>
        <v>3268687.0600000005</v>
      </c>
      <c r="Y15" s="27">
        <f>S17-W15</f>
        <v>-472</v>
      </c>
      <c r="Z15" s="27">
        <f>T17-X15</f>
        <v>-1790.9500000011176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39"/>
      <c r="B16" s="40" t="s">
        <v>15</v>
      </c>
      <c r="C16" s="41">
        <v>126</v>
      </c>
      <c r="D16" s="42">
        <v>586262.92999999993</v>
      </c>
      <c r="E16" s="41">
        <v>21</v>
      </c>
      <c r="F16" s="42">
        <v>150894.5</v>
      </c>
      <c r="G16" s="41">
        <v>134</v>
      </c>
      <c r="H16" s="42">
        <v>602410.91999999993</v>
      </c>
      <c r="I16" s="41">
        <v>98</v>
      </c>
      <c r="J16" s="42">
        <v>612575.82000000007</v>
      </c>
      <c r="K16" s="41">
        <v>21</v>
      </c>
      <c r="L16" s="42">
        <v>79864.76999999999</v>
      </c>
      <c r="M16" s="41">
        <v>22</v>
      </c>
      <c r="N16" s="42">
        <v>171140.45</v>
      </c>
      <c r="O16" s="41">
        <v>17</v>
      </c>
      <c r="P16" s="42">
        <v>274675.54000000004</v>
      </c>
      <c r="Q16" s="41">
        <v>14</v>
      </c>
      <c r="R16" s="42">
        <v>75403.509999999995</v>
      </c>
      <c r="S16" s="42">
        <v>90</v>
      </c>
      <c r="T16" s="42">
        <v>1905180.8699999996</v>
      </c>
      <c r="U16" s="43"/>
      <c r="V16" s="43"/>
      <c r="W16" s="44">
        <f t="shared" si="0"/>
        <v>543</v>
      </c>
      <c r="X16" s="44">
        <f t="shared" si="0"/>
        <v>4458409.3099999996</v>
      </c>
      <c r="Y16" s="44">
        <f>U17-W16</f>
        <v>293</v>
      </c>
      <c r="Z16" s="44">
        <f>V17-X16</f>
        <v>-491230.80999999912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25" t="s">
        <v>0</v>
      </c>
      <c r="B17" s="25"/>
      <c r="C17" s="25">
        <f t="shared" ref="C17:X17" si="1">SUM(C7:C16)</f>
        <v>6373</v>
      </c>
      <c r="D17" s="25">
        <f t="shared" si="1"/>
        <v>31794128.489999995</v>
      </c>
      <c r="E17" s="25">
        <f t="shared" si="1"/>
        <v>1224</v>
      </c>
      <c r="F17" s="25">
        <f t="shared" si="1"/>
        <v>7438743.4199999999</v>
      </c>
      <c r="G17" s="25">
        <f t="shared" si="1"/>
        <v>4846</v>
      </c>
      <c r="H17" s="25">
        <f t="shared" si="1"/>
        <v>20689921.829999998</v>
      </c>
      <c r="I17" s="25">
        <f t="shared" si="1"/>
        <v>5238</v>
      </c>
      <c r="J17" s="25">
        <f t="shared" si="1"/>
        <v>26540436.119999997</v>
      </c>
      <c r="K17" s="25">
        <f t="shared" si="1"/>
        <v>2149</v>
      </c>
      <c r="L17" s="25">
        <f t="shared" si="1"/>
        <v>11802627.59</v>
      </c>
      <c r="M17" s="25">
        <f t="shared" si="1"/>
        <v>985</v>
      </c>
      <c r="N17" s="25">
        <f t="shared" si="1"/>
        <v>6499374.6600000011</v>
      </c>
      <c r="O17" s="25">
        <f t="shared" si="1"/>
        <v>371</v>
      </c>
      <c r="P17" s="25">
        <f t="shared" si="1"/>
        <v>2430010.5299999998</v>
      </c>
      <c r="Q17" s="25">
        <f t="shared" si="1"/>
        <v>671</v>
      </c>
      <c r="R17" s="25">
        <f t="shared" si="1"/>
        <v>2903081.9600000004</v>
      </c>
      <c r="S17" s="25">
        <f t="shared" si="1"/>
        <v>358</v>
      </c>
      <c r="T17" s="25">
        <f t="shared" si="1"/>
        <v>3266896.1099999994</v>
      </c>
      <c r="U17" s="25">
        <f t="shared" si="1"/>
        <v>836</v>
      </c>
      <c r="V17" s="25">
        <f t="shared" si="1"/>
        <v>3967178.5000000005</v>
      </c>
      <c r="W17" s="25">
        <f t="shared" si="1"/>
        <v>23051</v>
      </c>
      <c r="X17" s="25">
        <f t="shared" si="1"/>
        <v>117332399.21000002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7:A16"/>
    <mergeCell ref="A19:Z19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IV-то тримесечие 2024 г.</vt:lpstr>
      <vt:lpstr>ППФ - 2024 г.</vt:lpstr>
      <vt:lpstr>'ППФ - 2024 г.'!Print_Area</vt:lpstr>
      <vt:lpstr>'ППФ - IV-то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2024-08-21T11:20:01Z</cp:lastPrinted>
  <dcterms:created xsi:type="dcterms:W3CDTF">2004-05-22T18:25:26Z</dcterms:created>
  <dcterms:modified xsi:type="dcterms:W3CDTF">2025-03-04T13:21:40Z</dcterms:modified>
</cp:coreProperties>
</file>