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5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pokazateli'!$B$8:$O$115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I78" i="1"/>
  <c r="I77" i="1" s="1"/>
  <c r="H78" i="1"/>
  <c r="G78" i="1"/>
  <c r="F78" i="1" s="1"/>
  <c r="F77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J66" i="1" s="1"/>
  <c r="I69" i="1"/>
  <c r="H69" i="1"/>
  <c r="H68" i="1" s="1"/>
  <c r="H66" i="1" s="1"/>
  <c r="G69" i="1"/>
  <c r="E69" i="1"/>
  <c r="M68" i="1"/>
  <c r="M66" i="1" s="1"/>
  <c r="K68" i="1"/>
  <c r="I68" i="1"/>
  <c r="I66" i="1" s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F56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F43" i="1" s="1"/>
  <c r="I43" i="1"/>
  <c r="H43" i="1"/>
  <c r="G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H40" i="1"/>
  <c r="F40" i="1" s="1"/>
  <c r="F39" i="1" s="1"/>
  <c r="F38" i="1" s="1"/>
  <c r="G40" i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I64" i="1" s="1"/>
  <c r="H23" i="1"/>
  <c r="G23" i="1"/>
  <c r="F23" i="1" s="1"/>
  <c r="E23" i="1"/>
  <c r="M22" i="1"/>
  <c r="M64" i="1" s="1"/>
  <c r="M65" i="1" s="1"/>
  <c r="L22" i="1"/>
  <c r="L64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J105" i="1" l="1"/>
  <c r="J65" i="1"/>
  <c r="E22" i="1"/>
  <c r="E64" i="1" s="1"/>
  <c r="F25" i="1"/>
  <c r="F22" i="1" s="1"/>
  <c r="F64" i="1" s="1"/>
  <c r="E66" i="1"/>
  <c r="H64" i="1"/>
  <c r="I105" i="1"/>
  <c r="I65" i="1"/>
  <c r="L65" i="1"/>
  <c r="G25" i="1"/>
  <c r="G22" i="1" s="1"/>
  <c r="G64" i="1" s="1"/>
  <c r="H39" i="1"/>
  <c r="H38" i="1" s="1"/>
  <c r="G68" i="1"/>
  <c r="F69" i="1"/>
  <c r="F68" i="1" s="1"/>
  <c r="F66" i="1" s="1"/>
  <c r="G56" i="1"/>
  <c r="G77" i="1"/>
  <c r="G86" i="1"/>
  <c r="F65" i="1" l="1"/>
  <c r="F105" i="1"/>
  <c r="H105" i="1"/>
  <c r="H65" i="1"/>
  <c r="E105" i="1"/>
  <c r="E65" i="1"/>
  <c r="G66" i="1"/>
  <c r="G65" i="1" s="1"/>
  <c r="B105" i="1" l="1"/>
  <c r="B65" i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<sst xmlns="http://schemas.openxmlformats.org/spreadsheetml/2006/main" count="247" uniqueCount="175">
  <si>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</si>
  <si>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</si>
  <si>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</si>
  <si>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</si>
  <si>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</si>
  <si>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</si>
  <si>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</si>
  <si>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</si>
  <si>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
уточнен план
2025 г.</t>
  </si>
  <si>
    <t>ОТЧЕТ
2025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</si>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</sst>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5_03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 xml:space="preserve">КОМИСИЯ ЗА ФИНАНСОВ НАДЗОР </v>
          </cell>
          <cell r="F9">
            <v>45747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1136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8125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-9261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45756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45688</v>
          </cell>
        </row>
        <row r="726">
          <cell r="B726">
            <v>45716</v>
          </cell>
        </row>
        <row r="727">
          <cell r="B727">
            <v>45747</v>
          </cell>
        </row>
        <row r="728">
          <cell r="B728">
            <v>45777</v>
          </cell>
        </row>
        <row r="729">
          <cell r="B729">
            <v>45808</v>
          </cell>
        </row>
        <row r="730">
          <cell r="B730">
            <v>45838</v>
          </cell>
        </row>
        <row r="731">
          <cell r="B731">
            <v>45869</v>
          </cell>
        </row>
        <row r="732">
          <cell r="B732">
            <v>45900</v>
          </cell>
        </row>
        <row r="733">
          <cell r="B733">
            <v>45930</v>
          </cell>
        </row>
        <row r="734">
          <cell r="B734">
            <v>45961</v>
          </cell>
        </row>
        <row r="735">
          <cell r="B735">
            <v>45991</v>
          </cell>
        </row>
        <row r="736">
          <cell r="B736">
            <v>46022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X36" sqref="X3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 xml:space="preserve">КОМИСИЯ ЗА ФИНАНСОВ НАДЗОР </v>
      </c>
      <c r="C11" s="22"/>
      <c r="D11" s="22"/>
      <c r="E11" s="23" t="s">
        <v>0</v>
      </c>
      <c r="F11" s="24">
        <f>[1]OTCHET!F9</f>
        <v>45747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0</v>
      </c>
      <c r="F43" s="258">
        <f t="shared" si="1"/>
        <v>0</v>
      </c>
      <c r="G43" s="259">
        <f>+[1]OTCHET!G205+[1]OTCHET!G223+[1]OTCHET!G274</f>
        <v>0</v>
      </c>
      <c r="H43" s="260">
        <f>+[1]OTCHET!H205+[1]OTCHET!H223+[1]OTCHET!H274</f>
        <v>0</v>
      </c>
      <c r="I43" s="260">
        <f>+[1]OTCHET!I205+[1]OTCHET!I223+[1]OTCHET!I274</f>
        <v>0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0</v>
      </c>
      <c r="F49" s="176">
        <f t="shared" si="1"/>
        <v>0</v>
      </c>
      <c r="G49" s="177">
        <f>[1]OTCHET!G278+[1]OTCHET!G279+[1]OTCHET!G287+[1]OTCHET!G290</f>
        <v>0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0</v>
      </c>
      <c r="F57" s="307">
        <f t="shared" si="1"/>
        <v>0</v>
      </c>
      <c r="G57" s="308">
        <f>+[1]OTCHET!G364+[1]OTCHET!G378+[1]OTCHET!G391</f>
        <v>0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0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1136</v>
      </c>
      <c r="G86" s="318">
        <f t="shared" ref="G86:M86" si="11">+G87+G88</f>
        <v>1136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1136</v>
      </c>
      <c r="G88" s="391">
        <f>+[1]OTCHET!G524+[1]OTCHET!G527+[1]OTCHET!G547</f>
        <v>1136</v>
      </c>
      <c r="H88" s="392">
        <f>+[1]OTCHET!H524+[1]OTCHET!H527+[1]OTCHET!H547</f>
        <v>0</v>
      </c>
      <c r="I88" s="392">
        <f>+[1]OTCHET!I524+[1]OTCHET!I527+[1]OTCHET!I547</f>
        <v>0</v>
      </c>
      <c r="J88" s="393">
        <f>+[1]OTCHET!J524+[1]OTCHET!J527+[1]OTCHET!J547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0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0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0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0</v>
      </c>
      <c r="I91" s="178">
        <f>+[1]OTCHET!I576+[1]OTCHET!I577+[1]OTCHET!I578+[1]OTCHET!I579+[1]OTCHET!I580+[1]OTCHET!I581+[1]OTCHET!I582</f>
        <v>0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8125</v>
      </c>
      <c r="G93" s="177">
        <f>+[1]OTCHET!G590+[1]OTCHET!G591</f>
        <v>8125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-9261</v>
      </c>
      <c r="G94" s="177">
        <f>+[1]OTCHET!G592+[1]OTCHET!G593</f>
        <v>-9261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0</v>
      </c>
      <c r="H95" s="130">
        <f>[1]OTCHET!H594</f>
        <v>0</v>
      </c>
      <c r="I95" s="130">
        <f>[1]OTCHET!I594</f>
        <v>0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0</v>
      </c>
      <c r="H96" s="406">
        <f>+[1]OTCHET!H597</f>
        <v>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45756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2025-04-11T09:00:05Z</dcterms:created>
  <dcterms:modified xsi:type="dcterms:W3CDTF">2025-04-11T09:00:36Z</dcterms:modified>
</cp:coreProperties>
</file>